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565" windowWidth="19230" windowHeight="325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T51" i="79" l="1"/>
  <c r="J40" i="81" l="1"/>
  <c r="J41" i="81"/>
  <c r="J42" i="81"/>
  <c r="J43" i="81"/>
  <c r="J44" i="81"/>
  <c r="J45" i="81"/>
  <c r="J46" i="81"/>
  <c r="J47" i="81"/>
  <c r="J48" i="81"/>
  <c r="J49" i="81"/>
  <c r="J50" i="81"/>
  <c r="J51" i="81"/>
  <c r="J39" i="81"/>
  <c r="H40" i="81"/>
  <c r="H41" i="81"/>
  <c r="H42" i="81"/>
  <c r="H43" i="81"/>
  <c r="H44" i="81"/>
  <c r="H45" i="81"/>
  <c r="H46" i="81"/>
  <c r="H47" i="81"/>
  <c r="H48" i="81"/>
  <c r="H49" i="81"/>
  <c r="H50" i="81"/>
  <c r="H51" i="81"/>
  <c r="H39" i="81"/>
  <c r="J21" i="81"/>
  <c r="J22" i="81"/>
  <c r="J23" i="81"/>
  <c r="J24" i="81"/>
  <c r="J25" i="81"/>
  <c r="J26" i="81"/>
  <c r="J27" i="81"/>
  <c r="J28" i="81"/>
  <c r="J29" i="81"/>
  <c r="J30" i="81"/>
  <c r="J31" i="81"/>
  <c r="J32" i="81"/>
  <c r="J33" i="81"/>
  <c r="J34" i="81"/>
  <c r="J35" i="81"/>
  <c r="J36" i="81"/>
  <c r="J37" i="81"/>
  <c r="J20" i="81"/>
  <c r="J6" i="81"/>
  <c r="J7" i="81"/>
  <c r="J8" i="81"/>
  <c r="J9" i="81"/>
  <c r="J10" i="81"/>
  <c r="J11" i="81"/>
  <c r="J12" i="81"/>
  <c r="J13" i="81"/>
  <c r="J14" i="81"/>
  <c r="J15" i="81"/>
  <c r="J16" i="81"/>
  <c r="J17" i="81"/>
  <c r="J18" i="81"/>
  <c r="J5" i="81"/>
  <c r="H21" i="81" l="1"/>
  <c r="H22" i="81"/>
  <c r="H23" i="81"/>
  <c r="H24" i="81"/>
  <c r="H25" i="81"/>
  <c r="H26" i="81"/>
  <c r="H27" i="81"/>
  <c r="H28" i="81"/>
  <c r="H29" i="81"/>
  <c r="H30" i="81"/>
  <c r="H31" i="81"/>
  <c r="H32" i="81"/>
  <c r="H33" i="81"/>
  <c r="H34" i="81"/>
  <c r="H35" i="81"/>
  <c r="H36" i="81"/>
  <c r="H37" i="81"/>
  <c r="H20" i="81"/>
  <c r="A24" i="79" l="1"/>
  <c r="E3" i="79" l="1"/>
  <c r="K3" i="79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<sst xmlns="http://schemas.openxmlformats.org/spreadsheetml/2006/main" count="344" uniqueCount="118">
  <si>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</si>
  <si>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</si>
  <si>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</si>
  <si>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</si>
  <si>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</si>
  <si>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</si>
  <si>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</si>
  <si>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</si>
  <si>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</si>
  <si>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</si>
  <si>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</si>
  <si>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</si>
  <si>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</si>
  <si>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</si>
  <si>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</si>
  <si>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</si>
  <si>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</si>
  <si>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</si>
  <si>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</si>
  <si>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</si>
  <si>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</si>
  <si>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</si>
  <si>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</si>
  <si>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</si>
  <si>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</si>
  <si>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</si>
  <si>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</si>
  <si>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</si>
  <si>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</si>
  <si>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</si>
  <si>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</si>
  <si>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</si>
  <si>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</si>
  <si>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</si>
  <si>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</si>
  <si>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</si>
  <si>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</si>
  <si>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</si>
  <si>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</si>
  <si>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</si>
  <si>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</si>
  <si>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</si>
  <si>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</si>
  <si>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</si>
  <si>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</si>
  <si>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</si>
  <si>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</si>
  <si>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</si>
  <si>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</si>
  <si>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</si>
  <si>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</si>
  <si>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</si>
  <si>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</si>
  <si>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</si>
  <si>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</si>
  <si>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</si>
  <si>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</si>
  <si>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</si>
  <si>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</si>
  <si>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</si>
  <si>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</si>
  <si>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</si>
  <si>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2015 г.</t>
  </si>
  <si>
    <t xml:space="preserve">ЗП к МПБ                                                     (янв-сентябрь 2016), раз </t>
  </si>
  <si>
    <t>Инвест. в осн. капитал (без бюдж средств) в расчете на душу  по полному кругу (янв-сентябрь 2016), тыс. рублей</t>
  </si>
  <si>
    <t>Инвест. в осн. капитал (без бюдж средств)  по полному кругу (янв-сентябрь 2016), тыс. рублей</t>
  </si>
  <si>
    <t>Валовая продукция сельского хозяйства на одного работающего в сельском хозяйстве за  янв-сент. 2016 год, тыс. руб</t>
  </si>
  <si>
    <t>Валовая продукция сельского хозяйства за янв-сент. 2016 года (по сельхоз организациям), тыс. руб</t>
  </si>
  <si>
    <t>Добавленная стоимость на душу населения, тыс.руб. янв.-сентябрь 2016</t>
  </si>
  <si>
    <t>Добавленная стоимость тыс.руб. янв.-сентябрь 2016</t>
  </si>
  <si>
    <t xml:space="preserve">Рейтинг социально-экономического развития муниципальных районов и городских округов Республики Татарстан  за январь -декабрь 2016 года </t>
  </si>
  <si>
    <t>Изменение к январю - ноябрю  2016 г.</t>
  </si>
  <si>
    <t xml:space="preserve">Рейтинг социально-экономического развития муниципальных районов и городских округов Республики Татарстан за январь -декабрь 2016 года </t>
  </si>
  <si>
    <t>Изменение к январю-ноябрю 2016 г.</t>
  </si>
  <si>
    <t>Рейтинг муниципальных образований Республики Татарстан за январь-декабрь 2016 года</t>
  </si>
  <si>
    <t>Ур. безраб. на 01.01.17(%)</t>
  </si>
  <si>
    <t>Общая площ. жилых домов, вв. в эксп. в расчете на душу населения (янв.-декаб. 2016), кв.м.</t>
  </si>
  <si>
    <t>Общая площ. жилых домов, вв. в эксп. (янв.-декаб. 2016), кв.м.</t>
  </si>
  <si>
    <t xml:space="preserve">Налог. и неналог. доходы  на душу населения                              (янв-декаб. 2016), рублей  </t>
  </si>
  <si>
    <t xml:space="preserve">Налог. и неналог. доходы                                (янв-декаб. 2016), рублей  </t>
  </si>
  <si>
    <t>Отгружено товаров собственного производства по чистым видам экономической деятельности на душу населения  янв.-декаб. 2016, тыс. руб</t>
  </si>
  <si>
    <t>Отгружено товаров собственного производства по чистым видам экономической деятельности, янв.-декаб. 2016, тыс. рублей</t>
  </si>
  <si>
    <t>0,85 </t>
  </si>
  <si>
    <t>0,68 </t>
  </si>
  <si>
    <t>0,98 </t>
  </si>
  <si>
    <t>0,32 </t>
  </si>
  <si>
    <t>0,97 </t>
  </si>
  <si>
    <t>0,64 </t>
  </si>
  <si>
    <t>0,93 </t>
  </si>
  <si>
    <t>0,48 </t>
  </si>
  <si>
    <t>0,65 </t>
  </si>
  <si>
    <t>0,76 </t>
  </si>
  <si>
    <t>1,23 </t>
  </si>
  <si>
    <t>0,88 </t>
  </si>
  <si>
    <t>0,49 </t>
  </si>
  <si>
    <t>0,43 </t>
  </si>
  <si>
    <t>0,53 </t>
  </si>
  <si>
    <t>1,15 </t>
  </si>
  <si>
    <t>0,99 </t>
  </si>
  <si>
    <t>0,62 </t>
  </si>
  <si>
    <t>0,81 </t>
  </si>
  <si>
    <t>0,18 </t>
  </si>
  <si>
    <t>0,87 </t>
  </si>
  <si>
    <t>0,61 </t>
  </si>
  <si>
    <t>0,45 </t>
  </si>
  <si>
    <t>0,59 </t>
  </si>
  <si>
    <t>0,75 </t>
  </si>
  <si>
    <t>1,33 </t>
  </si>
  <si>
    <t>1,24 </t>
  </si>
  <si>
    <t>0,94 </t>
  </si>
  <si>
    <t>1,08 </t>
  </si>
  <si>
    <t>0,96 </t>
  </si>
  <si>
    <t>0,63 </t>
  </si>
  <si>
    <t>0,73 </t>
  </si>
  <si>
    <t>0,66 </t>
  </si>
  <si>
    <t>нояб</t>
  </si>
  <si>
    <t>год</t>
  </si>
  <si>
    <t>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</si>
</sst>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39" fillId="58" borderId="27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1" fontId="1" fillId="36" borderId="27" xfId="0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2" fontId="27" fillId="36" borderId="27" xfId="0" applyNumberFormat="1" applyFont="1" applyFill="1" applyBorder="1" applyAlignment="1">
      <alignment horizontal="center" vertical="center" wrapText="1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3" fontId="27" fillId="0" borderId="27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  <xf numFmtId="0" fontId="0" fillId="0" borderId="34" xfId="0" applyBorder="1"/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6" borderId="3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2" fontId="0" fillId="36" borderId="34" xfId="0" applyNumberForma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0" fontId="0" fillId="36" borderId="32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>
      <alignment horizontal="center" vertic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 shrinkToFit="1"/>
    </xf>
    <xf numFmtId="0" fontId="0" fillId="0" borderId="27" xfId="0" applyFill="1" applyBorder="1"/>
    <xf numFmtId="0" fontId="0" fillId="0" borderId="34" xfId="0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0" fillId="0" borderId="34" xfId="0" applyNumberFormat="1" applyFont="1" applyBorder="1"/>
    <xf numFmtId="0" fontId="22" fillId="0" borderId="0" xfId="0" applyFont="1"/>
    <xf numFmtId="0" fontId="22" fillId="0" borderId="0" xfId="0" applyFont="1" applyFill="1" applyBorder="1"/>
    <xf numFmtId="0" fontId="49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99FFCC"/>
      <color rgb="FFFF9999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3" t="s">
        <v>0</v>
      </c>
      <c r="B1" s="133"/>
      <c r="C1" s="133"/>
      <c r="D1" s="133"/>
      <c r="E1" s="133"/>
      <c r="F1" s="133"/>
      <c r="G1" s="133"/>
    </row>
    <row r="2" spans="1:7" x14ac:dyDescent="0.25">
      <c r="A2" s="133"/>
      <c r="B2" s="133"/>
      <c r="C2" s="133"/>
      <c r="D2" s="133"/>
      <c r="E2" s="133"/>
      <c r="F2" s="133"/>
      <c r="G2" s="133"/>
    </row>
    <row r="3" spans="1:7" ht="15.75" thickBot="1" x14ac:dyDescent="0.3">
      <c r="A3" s="134"/>
      <c r="B3" s="134"/>
      <c r="C3" s="135"/>
      <c r="D3" s="134"/>
      <c r="E3" s="134"/>
      <c r="F3" s="134"/>
      <c r="G3" s="134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abSelected="1" zoomScaleNormal="100" workbookViewId="0">
      <selection activeCell="I35" sqref="I35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36" t="s">
        <v>72</v>
      </c>
      <c r="C2" s="136"/>
      <c r="D2" s="136"/>
      <c r="E2" s="136"/>
    </row>
    <row r="3" spans="2:5" ht="54" customHeight="1" x14ac:dyDescent="0.25">
      <c r="B3" s="53" t="s">
        <v>56</v>
      </c>
      <c r="C3" s="50" t="s">
        <v>1</v>
      </c>
      <c r="D3" s="50" t="s">
        <v>73</v>
      </c>
      <c r="E3" s="125" t="s">
        <v>62</v>
      </c>
    </row>
    <row r="4" spans="2:5" ht="0.75" hidden="1" customHeight="1" x14ac:dyDescent="0.25">
      <c r="B4" s="48"/>
      <c r="C4" s="49"/>
      <c r="D4" s="49"/>
      <c r="E4" s="126"/>
    </row>
    <row r="5" spans="2:5" x14ac:dyDescent="0.25">
      <c r="B5" s="83">
        <v>1</v>
      </c>
      <c r="C5" s="109" t="s">
        <v>7</v>
      </c>
      <c r="D5" s="111" t="s">
        <v>61</v>
      </c>
      <c r="E5" s="127" t="s">
        <v>61</v>
      </c>
    </row>
    <row r="6" spans="2:5" x14ac:dyDescent="0.25">
      <c r="B6" s="83">
        <v>2</v>
      </c>
      <c r="C6" s="109" t="s">
        <v>8</v>
      </c>
      <c r="D6" s="111" t="s">
        <v>61</v>
      </c>
      <c r="E6" s="127" t="s">
        <v>61</v>
      </c>
    </row>
    <row r="7" spans="2:5" x14ac:dyDescent="0.25">
      <c r="B7" s="83">
        <v>3</v>
      </c>
      <c r="C7" s="109" t="s">
        <v>10</v>
      </c>
      <c r="D7" s="111" t="s">
        <v>61</v>
      </c>
      <c r="E7" s="127" t="s">
        <v>61</v>
      </c>
    </row>
    <row r="8" spans="2:5" x14ac:dyDescent="0.25">
      <c r="B8" s="83">
        <v>4</v>
      </c>
      <c r="C8" s="109" t="s">
        <v>9</v>
      </c>
      <c r="D8" s="111" t="s">
        <v>61</v>
      </c>
      <c r="E8" s="127">
        <v>1</v>
      </c>
    </row>
    <row r="9" spans="2:5" x14ac:dyDescent="0.25">
      <c r="B9" s="83">
        <v>5</v>
      </c>
      <c r="C9" s="109" t="s">
        <v>18</v>
      </c>
      <c r="D9" s="111">
        <v>1</v>
      </c>
      <c r="E9" s="127">
        <v>1</v>
      </c>
    </row>
    <row r="10" spans="2:5" x14ac:dyDescent="0.25">
      <c r="B10" s="83">
        <v>6</v>
      </c>
      <c r="C10" s="109" t="s">
        <v>11</v>
      </c>
      <c r="D10" s="111">
        <v>-1</v>
      </c>
      <c r="E10" s="127">
        <v>-2</v>
      </c>
    </row>
    <row r="11" spans="2:5" ht="15" customHeight="1" x14ac:dyDescent="0.25">
      <c r="B11" s="83">
        <v>7</v>
      </c>
      <c r="C11" s="109" t="s">
        <v>14</v>
      </c>
      <c r="D11" s="111" t="s">
        <v>61</v>
      </c>
      <c r="E11" s="127" t="s">
        <v>61</v>
      </c>
    </row>
    <row r="12" spans="2:5" x14ac:dyDescent="0.25">
      <c r="B12" s="83">
        <v>8</v>
      </c>
      <c r="C12" s="109" t="s">
        <v>13</v>
      </c>
      <c r="D12" s="111" t="s">
        <v>61</v>
      </c>
      <c r="E12" s="127">
        <v>5</v>
      </c>
    </row>
    <row r="13" spans="2:5" x14ac:dyDescent="0.25">
      <c r="B13" s="83">
        <v>9</v>
      </c>
      <c r="C13" s="109" t="s">
        <v>12</v>
      </c>
      <c r="D13" s="111" t="s">
        <v>61</v>
      </c>
      <c r="E13" s="127">
        <v>5</v>
      </c>
    </row>
    <row r="14" spans="2:5" x14ac:dyDescent="0.25">
      <c r="B14" s="83">
        <v>10</v>
      </c>
      <c r="C14" s="109" t="s">
        <v>29</v>
      </c>
      <c r="D14" s="111" t="s">
        <v>61</v>
      </c>
      <c r="E14" s="127" t="s">
        <v>61</v>
      </c>
    </row>
    <row r="15" spans="2:5" x14ac:dyDescent="0.25">
      <c r="B15" s="83">
        <v>11</v>
      </c>
      <c r="C15" s="109" t="s">
        <v>17</v>
      </c>
      <c r="D15" s="111" t="s">
        <v>61</v>
      </c>
      <c r="E15" s="127" t="s">
        <v>61</v>
      </c>
    </row>
    <row r="16" spans="2:5" x14ac:dyDescent="0.25">
      <c r="B16" s="83">
        <v>12</v>
      </c>
      <c r="C16" s="109" t="s">
        <v>24</v>
      </c>
      <c r="D16" s="111" t="s">
        <v>61</v>
      </c>
      <c r="E16" s="127">
        <v>-3</v>
      </c>
    </row>
    <row r="17" spans="2:10" x14ac:dyDescent="0.25">
      <c r="B17" s="83">
        <v>13</v>
      </c>
      <c r="C17" s="109" t="s">
        <v>15</v>
      </c>
      <c r="D17" s="111" t="s">
        <v>61</v>
      </c>
      <c r="E17" s="127">
        <v>-5</v>
      </c>
    </row>
    <row r="18" spans="2:10" x14ac:dyDescent="0.25">
      <c r="B18" s="83">
        <v>14</v>
      </c>
      <c r="C18" s="109" t="s">
        <v>41</v>
      </c>
      <c r="D18" s="111" t="s">
        <v>61</v>
      </c>
      <c r="E18" s="127">
        <v>4</v>
      </c>
    </row>
    <row r="19" spans="2:10" x14ac:dyDescent="0.25">
      <c r="B19" s="83">
        <v>15</v>
      </c>
      <c r="C19" s="109" t="s">
        <v>25</v>
      </c>
      <c r="D19" s="111" t="s">
        <v>61</v>
      </c>
      <c r="E19" s="127">
        <v>2</v>
      </c>
    </row>
    <row r="20" spans="2:10" x14ac:dyDescent="0.25">
      <c r="B20" s="83">
        <v>16</v>
      </c>
      <c r="C20" s="109" t="s">
        <v>32</v>
      </c>
      <c r="D20" s="111" t="s">
        <v>61</v>
      </c>
      <c r="E20" s="127">
        <v>-4</v>
      </c>
    </row>
    <row r="21" spans="2:10" x14ac:dyDescent="0.25">
      <c r="B21" s="83">
        <v>17</v>
      </c>
      <c r="C21" s="109" t="s">
        <v>20</v>
      </c>
      <c r="D21" s="111" t="s">
        <v>61</v>
      </c>
      <c r="E21" s="127">
        <v>5</v>
      </c>
    </row>
    <row r="22" spans="2:10" x14ac:dyDescent="0.25">
      <c r="B22" s="83">
        <v>18</v>
      </c>
      <c r="C22" s="109" t="s">
        <v>22</v>
      </c>
      <c r="D22" s="111" t="s">
        <v>61</v>
      </c>
      <c r="E22" s="127">
        <v>-3</v>
      </c>
    </row>
    <row r="23" spans="2:10" x14ac:dyDescent="0.25">
      <c r="B23" s="83">
        <v>19</v>
      </c>
      <c r="C23" s="109" t="s">
        <v>37</v>
      </c>
      <c r="D23" s="111">
        <v>1</v>
      </c>
      <c r="E23" s="127">
        <v>-3</v>
      </c>
    </row>
    <row r="24" spans="2:10" x14ac:dyDescent="0.25">
      <c r="B24" s="83">
        <v>20</v>
      </c>
      <c r="C24" s="109" t="s">
        <v>35</v>
      </c>
      <c r="D24" s="111">
        <v>2</v>
      </c>
      <c r="E24" s="127" t="s">
        <v>61</v>
      </c>
    </row>
    <row r="25" spans="2:10" x14ac:dyDescent="0.25">
      <c r="B25" s="83">
        <v>21</v>
      </c>
      <c r="C25" s="109" t="s">
        <v>21</v>
      </c>
      <c r="D25" s="111">
        <v>-2</v>
      </c>
      <c r="E25" s="127">
        <v>-2</v>
      </c>
    </row>
    <row r="26" spans="2:10" x14ac:dyDescent="0.25">
      <c r="B26" s="83">
        <v>22</v>
      </c>
      <c r="C26" s="109" t="s">
        <v>16</v>
      </c>
      <c r="D26" s="111">
        <v>2</v>
      </c>
      <c r="E26" s="127">
        <v>-1</v>
      </c>
    </row>
    <row r="27" spans="2:10" x14ac:dyDescent="0.25">
      <c r="B27" s="83">
        <v>23</v>
      </c>
      <c r="C27" s="109" t="s">
        <v>45</v>
      </c>
      <c r="D27" s="111">
        <v>-2</v>
      </c>
      <c r="E27" s="127">
        <v>5</v>
      </c>
    </row>
    <row r="28" spans="2:10" x14ac:dyDescent="0.25">
      <c r="B28" s="83">
        <v>24</v>
      </c>
      <c r="C28" s="109" t="s">
        <v>26</v>
      </c>
      <c r="D28" s="111">
        <v>-1</v>
      </c>
      <c r="E28" s="127">
        <v>-1</v>
      </c>
      <c r="J28" s="40" t="s">
        <v>57</v>
      </c>
    </row>
    <row r="29" spans="2:10" x14ac:dyDescent="0.25">
      <c r="B29" s="83">
        <v>25</v>
      </c>
      <c r="C29" s="109" t="s">
        <v>19</v>
      </c>
      <c r="D29" s="111">
        <v>6</v>
      </c>
      <c r="E29" s="127">
        <v>-1</v>
      </c>
    </row>
    <row r="30" spans="2:10" x14ac:dyDescent="0.25">
      <c r="B30" s="83">
        <v>26</v>
      </c>
      <c r="C30" s="109" t="s">
        <v>48</v>
      </c>
      <c r="D30" s="111">
        <v>-1</v>
      </c>
      <c r="E30" s="127">
        <v>1</v>
      </c>
    </row>
    <row r="31" spans="2:10" x14ac:dyDescent="0.25">
      <c r="B31" s="83">
        <v>27</v>
      </c>
      <c r="C31" s="109" t="s">
        <v>40</v>
      </c>
      <c r="D31" s="111">
        <v>2</v>
      </c>
      <c r="E31" s="127">
        <v>12</v>
      </c>
    </row>
    <row r="32" spans="2:10" ht="15" customHeight="1" x14ac:dyDescent="0.25">
      <c r="B32" s="83">
        <v>28</v>
      </c>
      <c r="C32" s="109" t="s">
        <v>31</v>
      </c>
      <c r="D32" s="111">
        <v>5</v>
      </c>
      <c r="E32" s="127">
        <v>1</v>
      </c>
    </row>
    <row r="33" spans="2:5" x14ac:dyDescent="0.25">
      <c r="B33" s="83">
        <v>29</v>
      </c>
      <c r="C33" s="109" t="s">
        <v>30</v>
      </c>
      <c r="D33" s="111">
        <v>-2</v>
      </c>
      <c r="E33" s="127">
        <v>-4</v>
      </c>
    </row>
    <row r="34" spans="2:5" x14ac:dyDescent="0.25">
      <c r="B34" s="83">
        <v>30</v>
      </c>
      <c r="C34" s="109" t="s">
        <v>44</v>
      </c>
      <c r="D34" s="111">
        <v>10</v>
      </c>
      <c r="E34" s="127">
        <v>6</v>
      </c>
    </row>
    <row r="35" spans="2:5" x14ac:dyDescent="0.25">
      <c r="B35" s="83">
        <v>31</v>
      </c>
      <c r="C35" s="109" t="s">
        <v>27</v>
      </c>
      <c r="D35" s="111">
        <v>-1</v>
      </c>
      <c r="E35" s="127">
        <v>2</v>
      </c>
    </row>
    <row r="36" spans="2:5" x14ac:dyDescent="0.25">
      <c r="B36" s="83">
        <v>32</v>
      </c>
      <c r="C36" s="109" t="s">
        <v>34</v>
      </c>
      <c r="D36" s="111" t="s">
        <v>61</v>
      </c>
      <c r="E36" s="127">
        <v>6</v>
      </c>
    </row>
    <row r="37" spans="2:5" x14ac:dyDescent="0.25">
      <c r="B37" s="83">
        <v>33</v>
      </c>
      <c r="C37" s="109" t="s">
        <v>47</v>
      </c>
      <c r="D37" s="111">
        <v>1</v>
      </c>
      <c r="E37" s="127">
        <v>10</v>
      </c>
    </row>
    <row r="38" spans="2:5" x14ac:dyDescent="0.25">
      <c r="B38" s="83">
        <v>34</v>
      </c>
      <c r="C38" s="109" t="s">
        <v>49</v>
      </c>
      <c r="D38" s="111">
        <v>-8</v>
      </c>
      <c r="E38" s="127">
        <v>1</v>
      </c>
    </row>
    <row r="39" spans="2:5" x14ac:dyDescent="0.25">
      <c r="B39" s="83">
        <v>35</v>
      </c>
      <c r="C39" s="109" t="s">
        <v>43</v>
      </c>
      <c r="D39" s="111" t="s">
        <v>61</v>
      </c>
      <c r="E39" s="127">
        <v>-5</v>
      </c>
    </row>
    <row r="40" spans="2:5" x14ac:dyDescent="0.25">
      <c r="B40" s="83">
        <v>36</v>
      </c>
      <c r="C40" s="109" t="s">
        <v>33</v>
      </c>
      <c r="D40" s="111">
        <v>3</v>
      </c>
      <c r="E40" s="127">
        <v>6</v>
      </c>
    </row>
    <row r="41" spans="2:5" x14ac:dyDescent="0.25">
      <c r="B41" s="83">
        <v>37</v>
      </c>
      <c r="C41" s="109" t="s">
        <v>23</v>
      </c>
      <c r="D41" s="111">
        <v>-1</v>
      </c>
      <c r="E41" s="127">
        <v>-6</v>
      </c>
    </row>
    <row r="42" spans="2:5" x14ac:dyDescent="0.25">
      <c r="B42" s="83">
        <v>38</v>
      </c>
      <c r="C42" s="109" t="s">
        <v>42</v>
      </c>
      <c r="D42" s="111" t="s">
        <v>61</v>
      </c>
      <c r="E42" s="127">
        <v>-6</v>
      </c>
    </row>
    <row r="43" spans="2:5" x14ac:dyDescent="0.25">
      <c r="B43" s="83">
        <v>39</v>
      </c>
      <c r="C43" s="109" t="s">
        <v>50</v>
      </c>
      <c r="D43" s="111">
        <v>-2</v>
      </c>
      <c r="E43" s="127">
        <v>5</v>
      </c>
    </row>
    <row r="44" spans="2:5" x14ac:dyDescent="0.25">
      <c r="B44" s="83">
        <v>40</v>
      </c>
      <c r="C44" s="109" t="s">
        <v>28</v>
      </c>
      <c r="D44" s="111">
        <v>1</v>
      </c>
      <c r="E44" s="127">
        <v>-14</v>
      </c>
    </row>
    <row r="45" spans="2:5" x14ac:dyDescent="0.25">
      <c r="B45" s="83">
        <v>41</v>
      </c>
      <c r="C45" s="109" t="s">
        <v>38</v>
      </c>
      <c r="D45" s="111">
        <v>1</v>
      </c>
      <c r="E45" s="128">
        <v>-1</v>
      </c>
    </row>
    <row r="46" spans="2:5" x14ac:dyDescent="0.25">
      <c r="B46" s="83">
        <v>42</v>
      </c>
      <c r="C46" s="109" t="s">
        <v>46</v>
      </c>
      <c r="D46" s="111">
        <v>-14</v>
      </c>
      <c r="E46" s="127">
        <v>-8</v>
      </c>
    </row>
    <row r="47" spans="2:5" x14ac:dyDescent="0.25">
      <c r="B47" s="83">
        <v>43</v>
      </c>
      <c r="C47" s="109" t="s">
        <v>39</v>
      </c>
      <c r="D47" s="111">
        <v>1</v>
      </c>
      <c r="E47" s="127">
        <v>-6</v>
      </c>
    </row>
    <row r="48" spans="2:5" x14ac:dyDescent="0.25">
      <c r="B48" s="83">
        <v>44</v>
      </c>
      <c r="C48" s="109" t="s">
        <v>36</v>
      </c>
      <c r="D48" s="111">
        <v>-1</v>
      </c>
      <c r="E48" s="127">
        <v>-3</v>
      </c>
    </row>
    <row r="49" spans="2:5" x14ac:dyDescent="0.25">
      <c r="B49" s="83">
        <v>45</v>
      </c>
      <c r="C49" s="109" t="s">
        <v>51</v>
      </c>
      <c r="D49" s="111" t="s">
        <v>61</v>
      </c>
      <c r="E49" s="127" t="s">
        <v>61</v>
      </c>
    </row>
    <row r="50" spans="2:5" x14ac:dyDescent="0.25">
      <c r="B50" s="61"/>
      <c r="C50" s="44"/>
      <c r="D50" s="62"/>
    </row>
  </sheetData>
  <mergeCells count="1">
    <mergeCell ref="B2:E2"/>
  </mergeCells>
  <conditionalFormatting sqref="B5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6:E16 D31:E31 D46:E4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7:E19 D22:E34 D37:E4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7:E19 D32:E34 D47:E49 D6:E14 D21:E29 D36: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9"/>
  <sheetViews>
    <sheetView zoomScaleNormal="100" workbookViewId="0">
      <selection activeCell="R16" sqref="R16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6" width="9.140625" style="40"/>
    <col min="7" max="11" width="9.140625" style="130"/>
    <col min="12" max="16384" width="9.140625" style="40"/>
  </cols>
  <sheetData>
    <row r="2" spans="2:10" ht="51" customHeight="1" x14ac:dyDescent="0.25">
      <c r="B2" s="136" t="s">
        <v>70</v>
      </c>
      <c r="C2" s="136"/>
      <c r="D2" s="136"/>
      <c r="E2" s="136"/>
    </row>
    <row r="3" spans="2:10" ht="46.5" customHeight="1" x14ac:dyDescent="0.25">
      <c r="B3" s="53" t="s">
        <v>56</v>
      </c>
      <c r="C3" s="50" t="s">
        <v>1</v>
      </c>
      <c r="D3" s="50" t="s">
        <v>71</v>
      </c>
      <c r="E3" s="50" t="s">
        <v>62</v>
      </c>
    </row>
    <row r="4" spans="2:10" ht="27.75" customHeight="1" x14ac:dyDescent="0.25">
      <c r="B4" s="137" t="s">
        <v>58</v>
      </c>
      <c r="C4" s="137"/>
      <c r="D4" s="137"/>
      <c r="E4" s="137"/>
      <c r="I4" s="130" t="s">
        <v>116</v>
      </c>
    </row>
    <row r="5" spans="2:10" ht="15" customHeight="1" x14ac:dyDescent="0.25">
      <c r="B5" s="98">
        <v>1</v>
      </c>
      <c r="C5" s="129" t="s">
        <v>7</v>
      </c>
      <c r="D5" s="112" t="s">
        <v>61</v>
      </c>
      <c r="E5" s="113" t="s">
        <v>61</v>
      </c>
      <c r="I5" s="130">
        <v>1</v>
      </c>
      <c r="J5" s="130">
        <f>I5-B5</f>
        <v>0</v>
      </c>
    </row>
    <row r="6" spans="2:10" ht="15" customHeight="1" x14ac:dyDescent="0.25">
      <c r="B6" s="98">
        <v>2</v>
      </c>
      <c r="C6" s="129" t="s">
        <v>8</v>
      </c>
      <c r="D6" s="114" t="s">
        <v>61</v>
      </c>
      <c r="E6" s="114" t="s">
        <v>61</v>
      </c>
      <c r="I6" s="130">
        <v>2</v>
      </c>
      <c r="J6" s="130">
        <f t="shared" ref="J6:J18" si="0">I6-B6</f>
        <v>0</v>
      </c>
    </row>
    <row r="7" spans="2:10" x14ac:dyDescent="0.25">
      <c r="B7" s="98">
        <v>3</v>
      </c>
      <c r="C7" s="129" t="s">
        <v>10</v>
      </c>
      <c r="D7" s="113" t="s">
        <v>61</v>
      </c>
      <c r="E7" s="113" t="s">
        <v>61</v>
      </c>
      <c r="I7" s="130">
        <v>3</v>
      </c>
      <c r="J7" s="130">
        <f t="shared" si="0"/>
        <v>0</v>
      </c>
    </row>
    <row r="8" spans="2:10" x14ac:dyDescent="0.25">
      <c r="B8" s="98">
        <v>4</v>
      </c>
      <c r="C8" s="129" t="s">
        <v>13</v>
      </c>
      <c r="D8" s="112" t="s">
        <v>61</v>
      </c>
      <c r="E8" s="112">
        <v>3</v>
      </c>
      <c r="I8" s="130">
        <v>7</v>
      </c>
      <c r="J8" s="130">
        <f t="shared" si="0"/>
        <v>3</v>
      </c>
    </row>
    <row r="9" spans="2:10" x14ac:dyDescent="0.25">
      <c r="B9" s="98">
        <v>5</v>
      </c>
      <c r="C9" s="129" t="s">
        <v>12</v>
      </c>
      <c r="D9" s="113" t="s">
        <v>61</v>
      </c>
      <c r="E9" s="112">
        <v>3</v>
      </c>
      <c r="I9" s="130">
        <v>8</v>
      </c>
      <c r="J9" s="130">
        <f t="shared" si="0"/>
        <v>3</v>
      </c>
    </row>
    <row r="10" spans="2:10" x14ac:dyDescent="0.25">
      <c r="B10" s="98">
        <v>6</v>
      </c>
      <c r="C10" s="129" t="s">
        <v>17</v>
      </c>
      <c r="D10" s="113" t="s">
        <v>61</v>
      </c>
      <c r="E10" s="113" t="s">
        <v>61</v>
      </c>
      <c r="I10" s="130">
        <v>6</v>
      </c>
      <c r="J10" s="130">
        <f t="shared" si="0"/>
        <v>0</v>
      </c>
    </row>
    <row r="11" spans="2:10" x14ac:dyDescent="0.25">
      <c r="B11" s="98">
        <v>7</v>
      </c>
      <c r="C11" s="129" t="s">
        <v>24</v>
      </c>
      <c r="D11" s="113" t="s">
        <v>61</v>
      </c>
      <c r="E11" s="113">
        <v>-2</v>
      </c>
      <c r="I11" s="130">
        <v>5</v>
      </c>
      <c r="J11" s="130">
        <f t="shared" si="0"/>
        <v>-2</v>
      </c>
    </row>
    <row r="12" spans="2:10" x14ac:dyDescent="0.25">
      <c r="B12" s="98">
        <v>8</v>
      </c>
      <c r="C12" s="129" t="s">
        <v>15</v>
      </c>
      <c r="D12" s="112" t="s">
        <v>61</v>
      </c>
      <c r="E12" s="113">
        <v>-4</v>
      </c>
      <c r="I12" s="130">
        <v>4</v>
      </c>
      <c r="J12" s="130">
        <f t="shared" si="0"/>
        <v>-4</v>
      </c>
    </row>
    <row r="13" spans="2:10" x14ac:dyDescent="0.25">
      <c r="B13" s="98">
        <v>9</v>
      </c>
      <c r="C13" s="129" t="s">
        <v>25</v>
      </c>
      <c r="D13" s="112" t="s">
        <v>61</v>
      </c>
      <c r="E13" s="113">
        <v>1</v>
      </c>
      <c r="I13" s="130">
        <v>10</v>
      </c>
      <c r="J13" s="130">
        <f t="shared" si="0"/>
        <v>1</v>
      </c>
    </row>
    <row r="14" spans="2:10" x14ac:dyDescent="0.25">
      <c r="B14" s="98">
        <v>10</v>
      </c>
      <c r="C14" s="129" t="s">
        <v>22</v>
      </c>
      <c r="D14" s="113" t="s">
        <v>61</v>
      </c>
      <c r="E14" s="113">
        <v>-1</v>
      </c>
      <c r="I14" s="130">
        <v>9</v>
      </c>
      <c r="J14" s="130">
        <f t="shared" si="0"/>
        <v>-1</v>
      </c>
    </row>
    <row r="15" spans="2:10" x14ac:dyDescent="0.25">
      <c r="B15" s="98">
        <v>11</v>
      </c>
      <c r="C15" s="129" t="s">
        <v>35</v>
      </c>
      <c r="D15" s="113" t="s">
        <v>61</v>
      </c>
      <c r="E15" s="113" t="s">
        <v>61</v>
      </c>
      <c r="I15" s="130">
        <v>11</v>
      </c>
      <c r="J15" s="130">
        <f t="shared" si="0"/>
        <v>0</v>
      </c>
    </row>
    <row r="16" spans="2:10" x14ac:dyDescent="0.25">
      <c r="B16" s="98">
        <v>12</v>
      </c>
      <c r="C16" s="129" t="s">
        <v>16</v>
      </c>
      <c r="D16" s="113">
        <v>1</v>
      </c>
      <c r="E16" s="113" t="s">
        <v>61</v>
      </c>
      <c r="I16" s="130">
        <v>12</v>
      </c>
      <c r="J16" s="130">
        <f t="shared" si="0"/>
        <v>0</v>
      </c>
    </row>
    <row r="17" spans="2:10" x14ac:dyDescent="0.25">
      <c r="B17" s="98">
        <v>13</v>
      </c>
      <c r="C17" s="129" t="s">
        <v>26</v>
      </c>
      <c r="D17" s="112">
        <v>-1</v>
      </c>
      <c r="E17" s="113" t="s">
        <v>61</v>
      </c>
      <c r="I17" s="130">
        <v>13</v>
      </c>
      <c r="J17" s="130">
        <f t="shared" si="0"/>
        <v>0</v>
      </c>
    </row>
    <row r="18" spans="2:10" x14ac:dyDescent="0.25">
      <c r="B18" s="98">
        <v>14</v>
      </c>
      <c r="C18" s="129" t="s">
        <v>19</v>
      </c>
      <c r="D18" s="113" t="s">
        <v>61</v>
      </c>
      <c r="E18" s="113" t="s">
        <v>61</v>
      </c>
      <c r="I18" s="130">
        <v>14</v>
      </c>
      <c r="J18" s="130">
        <f t="shared" si="0"/>
        <v>0</v>
      </c>
    </row>
    <row r="19" spans="2:10" x14ac:dyDescent="0.25">
      <c r="B19" s="138" t="s">
        <v>59</v>
      </c>
      <c r="C19" s="138"/>
      <c r="D19" s="138"/>
      <c r="E19" s="139"/>
      <c r="G19" s="130" t="s">
        <v>115</v>
      </c>
      <c r="H19" s="130" t="s">
        <v>117</v>
      </c>
      <c r="I19" s="130" t="s">
        <v>116</v>
      </c>
    </row>
    <row r="20" spans="2:10" x14ac:dyDescent="0.25">
      <c r="B20" s="60">
        <v>1</v>
      </c>
      <c r="C20" s="109" t="s">
        <v>11</v>
      </c>
      <c r="D20" s="112" t="s">
        <v>61</v>
      </c>
      <c r="E20" s="113" t="s">
        <v>61</v>
      </c>
      <c r="G20" s="130">
        <v>1</v>
      </c>
      <c r="H20" s="130">
        <f>G20-B20</f>
        <v>0</v>
      </c>
      <c r="I20" s="130">
        <v>1</v>
      </c>
      <c r="J20" s="130">
        <f>I20-B20</f>
        <v>0</v>
      </c>
    </row>
    <row r="21" spans="2:10" ht="15" customHeight="1" x14ac:dyDescent="0.25">
      <c r="B21" s="60">
        <v>2</v>
      </c>
      <c r="C21" s="109" t="s">
        <v>41</v>
      </c>
      <c r="D21" s="113" t="s">
        <v>61</v>
      </c>
      <c r="E21" s="113">
        <v>1</v>
      </c>
      <c r="G21" s="130">
        <v>2</v>
      </c>
      <c r="H21" s="130">
        <f t="shared" ref="H21:H37" si="1">G21-B21</f>
        <v>0</v>
      </c>
      <c r="I21" s="130">
        <v>3</v>
      </c>
      <c r="J21" s="130">
        <f t="shared" ref="J21:J37" si="2">I21-B21</f>
        <v>1</v>
      </c>
    </row>
    <row r="22" spans="2:10" x14ac:dyDescent="0.25">
      <c r="B22" s="60">
        <v>3</v>
      </c>
      <c r="C22" s="109" t="s">
        <v>37</v>
      </c>
      <c r="D22" s="112" t="s">
        <v>61</v>
      </c>
      <c r="E22" s="113">
        <v>-1</v>
      </c>
      <c r="G22" s="130">
        <v>3</v>
      </c>
      <c r="H22" s="130">
        <f t="shared" si="1"/>
        <v>0</v>
      </c>
      <c r="I22" s="130">
        <v>2</v>
      </c>
      <c r="J22" s="130">
        <f t="shared" si="2"/>
        <v>-1</v>
      </c>
    </row>
    <row r="23" spans="2:10" ht="15" customHeight="1" x14ac:dyDescent="0.25">
      <c r="B23" s="60">
        <v>4</v>
      </c>
      <c r="C23" s="109" t="s">
        <v>31</v>
      </c>
      <c r="D23" s="112">
        <v>4</v>
      </c>
      <c r="E23" s="113">
        <v>1</v>
      </c>
      <c r="G23" s="130">
        <v>8</v>
      </c>
      <c r="H23" s="130">
        <f t="shared" si="1"/>
        <v>4</v>
      </c>
      <c r="I23" s="131">
        <v>5</v>
      </c>
      <c r="J23" s="130">
        <f t="shared" si="2"/>
        <v>1</v>
      </c>
    </row>
    <row r="24" spans="2:10" x14ac:dyDescent="0.25">
      <c r="B24" s="60">
        <v>5</v>
      </c>
      <c r="C24" s="109" t="s">
        <v>30</v>
      </c>
      <c r="D24" s="113">
        <v>-1</v>
      </c>
      <c r="E24" s="113">
        <v>-1</v>
      </c>
      <c r="G24" s="130">
        <v>4</v>
      </c>
      <c r="H24" s="130">
        <f t="shared" si="1"/>
        <v>-1</v>
      </c>
      <c r="I24" s="131">
        <v>4</v>
      </c>
      <c r="J24" s="130">
        <f t="shared" si="2"/>
        <v>-1</v>
      </c>
    </row>
    <row r="25" spans="2:10" x14ac:dyDescent="0.25">
      <c r="B25" s="60">
        <v>6</v>
      </c>
      <c r="C25" s="109" t="s">
        <v>44</v>
      </c>
      <c r="D25" s="113">
        <v>8</v>
      </c>
      <c r="E25" s="113">
        <v>4</v>
      </c>
      <c r="G25" s="130">
        <v>14</v>
      </c>
      <c r="H25" s="130">
        <f t="shared" si="1"/>
        <v>8</v>
      </c>
      <c r="I25" s="131">
        <v>10</v>
      </c>
      <c r="J25" s="130">
        <f t="shared" si="2"/>
        <v>4</v>
      </c>
    </row>
    <row r="26" spans="2:10" x14ac:dyDescent="0.25">
      <c r="B26" s="60">
        <v>7</v>
      </c>
      <c r="C26" s="109" t="s">
        <v>27</v>
      </c>
      <c r="D26" s="113">
        <v>-1</v>
      </c>
      <c r="E26" s="113">
        <v>1</v>
      </c>
      <c r="G26" s="130">
        <v>6</v>
      </c>
      <c r="H26" s="130">
        <f t="shared" si="1"/>
        <v>-1</v>
      </c>
      <c r="I26" s="131">
        <v>8</v>
      </c>
      <c r="J26" s="130">
        <f t="shared" si="2"/>
        <v>1</v>
      </c>
    </row>
    <row r="27" spans="2:10" x14ac:dyDescent="0.25">
      <c r="B27" s="60">
        <v>8</v>
      </c>
      <c r="C27" s="109" t="s">
        <v>34</v>
      </c>
      <c r="D27" s="112">
        <v>-1</v>
      </c>
      <c r="E27" s="113">
        <v>4</v>
      </c>
      <c r="G27" s="130">
        <v>7</v>
      </c>
      <c r="H27" s="130">
        <f t="shared" si="1"/>
        <v>-1</v>
      </c>
      <c r="I27" s="131">
        <v>12</v>
      </c>
      <c r="J27" s="130">
        <f t="shared" si="2"/>
        <v>4</v>
      </c>
    </row>
    <row r="28" spans="2:10" x14ac:dyDescent="0.25">
      <c r="B28" s="60">
        <v>9</v>
      </c>
      <c r="C28" s="109" t="s">
        <v>47</v>
      </c>
      <c r="D28" s="113" t="s">
        <v>61</v>
      </c>
      <c r="E28" s="113">
        <v>7</v>
      </c>
      <c r="G28" s="130">
        <v>9</v>
      </c>
      <c r="H28" s="130">
        <f t="shared" si="1"/>
        <v>0</v>
      </c>
      <c r="I28" s="131">
        <v>16</v>
      </c>
      <c r="J28" s="130">
        <f t="shared" si="2"/>
        <v>7</v>
      </c>
    </row>
    <row r="29" spans="2:10" x14ac:dyDescent="0.25">
      <c r="B29" s="60">
        <v>10</v>
      </c>
      <c r="C29" s="109" t="s">
        <v>33</v>
      </c>
      <c r="D29" s="112">
        <v>3</v>
      </c>
      <c r="E29" s="113">
        <v>5</v>
      </c>
      <c r="G29" s="130">
        <v>13</v>
      </c>
      <c r="H29" s="130">
        <f t="shared" si="1"/>
        <v>3</v>
      </c>
      <c r="I29" s="131">
        <v>15</v>
      </c>
      <c r="J29" s="130">
        <f t="shared" si="2"/>
        <v>5</v>
      </c>
    </row>
    <row r="30" spans="2:10" x14ac:dyDescent="0.25">
      <c r="B30" s="60">
        <v>11</v>
      </c>
      <c r="C30" s="109" t="s">
        <v>23</v>
      </c>
      <c r="D30" s="113">
        <v>-1</v>
      </c>
      <c r="E30" s="113">
        <v>-5</v>
      </c>
      <c r="G30" s="130">
        <v>10</v>
      </c>
      <c r="H30" s="130">
        <f t="shared" si="1"/>
        <v>-1</v>
      </c>
      <c r="I30" s="131">
        <v>6</v>
      </c>
      <c r="J30" s="130">
        <f t="shared" si="2"/>
        <v>-5</v>
      </c>
    </row>
    <row r="31" spans="2:10" x14ac:dyDescent="0.25">
      <c r="B31" s="60">
        <v>12</v>
      </c>
      <c r="C31" s="109" t="s">
        <v>42</v>
      </c>
      <c r="D31" s="113" t="s">
        <v>61</v>
      </c>
      <c r="E31" s="113">
        <v>-5</v>
      </c>
      <c r="G31" s="130">
        <v>12</v>
      </c>
      <c r="H31" s="130">
        <f t="shared" si="1"/>
        <v>0</v>
      </c>
      <c r="I31" s="131">
        <v>7</v>
      </c>
      <c r="J31" s="130">
        <f t="shared" si="2"/>
        <v>-5</v>
      </c>
    </row>
    <row r="32" spans="2:10" x14ac:dyDescent="0.25">
      <c r="B32" s="60">
        <v>13</v>
      </c>
      <c r="C32" s="109" t="s">
        <v>50</v>
      </c>
      <c r="D32" s="113">
        <v>-2</v>
      </c>
      <c r="E32" s="112">
        <v>4</v>
      </c>
      <c r="G32" s="130">
        <v>11</v>
      </c>
      <c r="H32" s="130">
        <f t="shared" si="1"/>
        <v>-2</v>
      </c>
      <c r="I32" s="131">
        <v>17</v>
      </c>
      <c r="J32" s="130">
        <f t="shared" si="2"/>
        <v>4</v>
      </c>
    </row>
    <row r="33" spans="2:10" x14ac:dyDescent="0.25">
      <c r="B33" s="60">
        <v>14</v>
      </c>
      <c r="C33" s="109" t="s">
        <v>38</v>
      </c>
      <c r="D33" s="113">
        <v>1</v>
      </c>
      <c r="E33" s="113">
        <v>-1</v>
      </c>
      <c r="G33" s="130">
        <v>15</v>
      </c>
      <c r="H33" s="130">
        <f t="shared" si="1"/>
        <v>1</v>
      </c>
      <c r="I33" s="131">
        <v>13</v>
      </c>
      <c r="J33" s="130">
        <f t="shared" si="2"/>
        <v>-1</v>
      </c>
    </row>
    <row r="34" spans="2:10" x14ac:dyDescent="0.25">
      <c r="B34" s="60">
        <v>15</v>
      </c>
      <c r="C34" s="109" t="s">
        <v>46</v>
      </c>
      <c r="D34" s="113">
        <v>-10</v>
      </c>
      <c r="E34" s="113">
        <v>-6</v>
      </c>
      <c r="G34" s="130">
        <v>5</v>
      </c>
      <c r="H34" s="130">
        <f t="shared" si="1"/>
        <v>-10</v>
      </c>
      <c r="I34" s="131">
        <v>9</v>
      </c>
      <c r="J34" s="130">
        <f t="shared" si="2"/>
        <v>-6</v>
      </c>
    </row>
    <row r="35" spans="2:10" x14ac:dyDescent="0.25">
      <c r="B35" s="60">
        <v>16</v>
      </c>
      <c r="C35" s="109" t="s">
        <v>39</v>
      </c>
      <c r="D35" s="112">
        <v>1</v>
      </c>
      <c r="E35" s="113">
        <v>-5</v>
      </c>
      <c r="G35" s="130">
        <v>17</v>
      </c>
      <c r="H35" s="130">
        <f t="shared" si="1"/>
        <v>1</v>
      </c>
      <c r="I35" s="131">
        <v>11</v>
      </c>
      <c r="J35" s="130">
        <f t="shared" si="2"/>
        <v>-5</v>
      </c>
    </row>
    <row r="36" spans="2:10" x14ac:dyDescent="0.25">
      <c r="B36" s="60">
        <v>17</v>
      </c>
      <c r="C36" s="109" t="s">
        <v>36</v>
      </c>
      <c r="D36" s="113">
        <v>-1</v>
      </c>
      <c r="E36" s="113">
        <v>-3</v>
      </c>
      <c r="G36" s="130">
        <v>16</v>
      </c>
      <c r="H36" s="130">
        <f t="shared" si="1"/>
        <v>-1</v>
      </c>
      <c r="I36" s="131">
        <v>14</v>
      </c>
      <c r="J36" s="130">
        <f t="shared" si="2"/>
        <v>-3</v>
      </c>
    </row>
    <row r="37" spans="2:10" x14ac:dyDescent="0.25">
      <c r="B37" s="60">
        <v>18</v>
      </c>
      <c r="C37" s="109" t="s">
        <v>51</v>
      </c>
      <c r="D37" s="113" t="s">
        <v>61</v>
      </c>
      <c r="E37" s="113" t="s">
        <v>61</v>
      </c>
      <c r="G37" s="130">
        <v>18</v>
      </c>
      <c r="H37" s="130">
        <f t="shared" si="1"/>
        <v>0</v>
      </c>
      <c r="I37" s="131">
        <v>18</v>
      </c>
      <c r="J37" s="130">
        <f t="shared" si="2"/>
        <v>0</v>
      </c>
    </row>
    <row r="38" spans="2:10" x14ac:dyDescent="0.25">
      <c r="B38" s="138" t="s">
        <v>60</v>
      </c>
      <c r="C38" s="138"/>
      <c r="D38" s="138"/>
      <c r="E38" s="138"/>
    </row>
    <row r="39" spans="2:10" x14ac:dyDescent="0.25">
      <c r="B39" s="60">
        <v>1</v>
      </c>
      <c r="C39" s="129" t="s">
        <v>9</v>
      </c>
      <c r="D39" s="112" t="s">
        <v>61</v>
      </c>
      <c r="E39" s="112" t="s">
        <v>61</v>
      </c>
      <c r="G39" s="130">
        <v>1</v>
      </c>
      <c r="H39" s="130">
        <f>G39-B39</f>
        <v>0</v>
      </c>
      <c r="I39" s="130">
        <v>1</v>
      </c>
      <c r="J39" s="130">
        <f>I39-B39</f>
        <v>0</v>
      </c>
    </row>
    <row r="40" spans="2:10" x14ac:dyDescent="0.25">
      <c r="B40" s="60">
        <v>2</v>
      </c>
      <c r="C40" s="129" t="s">
        <v>18</v>
      </c>
      <c r="D40" s="112" t="s">
        <v>61</v>
      </c>
      <c r="E40" s="113" t="s">
        <v>61</v>
      </c>
      <c r="G40" s="130">
        <v>2</v>
      </c>
      <c r="H40" s="130">
        <f t="shared" ref="H40:H51" si="3">G40-B40</f>
        <v>0</v>
      </c>
      <c r="I40" s="130">
        <v>2</v>
      </c>
      <c r="J40" s="130">
        <f t="shared" ref="J40:J51" si="4">I40-B40</f>
        <v>0</v>
      </c>
    </row>
    <row r="41" spans="2:10" x14ac:dyDescent="0.25">
      <c r="B41" s="60">
        <v>3</v>
      </c>
      <c r="C41" s="129" t="s">
        <v>14</v>
      </c>
      <c r="D41" s="112" t="s">
        <v>61</v>
      </c>
      <c r="E41" s="113" t="s">
        <v>61</v>
      </c>
      <c r="G41" s="130">
        <v>3</v>
      </c>
      <c r="H41" s="130">
        <f t="shared" si="3"/>
        <v>0</v>
      </c>
      <c r="I41" s="130">
        <v>3</v>
      </c>
      <c r="J41" s="130">
        <f t="shared" si="4"/>
        <v>0</v>
      </c>
    </row>
    <row r="42" spans="2:10" ht="15" customHeight="1" x14ac:dyDescent="0.25">
      <c r="B42" s="60">
        <v>4</v>
      </c>
      <c r="C42" s="129" t="s">
        <v>29</v>
      </c>
      <c r="D42" s="113" t="s">
        <v>61</v>
      </c>
      <c r="E42" s="113" t="s">
        <v>61</v>
      </c>
      <c r="G42" s="130">
        <v>4</v>
      </c>
      <c r="H42" s="130">
        <f t="shared" si="3"/>
        <v>0</v>
      </c>
      <c r="I42" s="130">
        <v>4</v>
      </c>
      <c r="J42" s="130">
        <f t="shared" si="4"/>
        <v>0</v>
      </c>
    </row>
    <row r="43" spans="2:10" x14ac:dyDescent="0.25">
      <c r="B43" s="60">
        <v>5</v>
      </c>
      <c r="C43" s="129" t="s">
        <v>32</v>
      </c>
      <c r="D43" s="112" t="s">
        <v>61</v>
      </c>
      <c r="E43" s="113" t="s">
        <v>61</v>
      </c>
      <c r="G43" s="130">
        <v>5</v>
      </c>
      <c r="H43" s="130">
        <f t="shared" si="3"/>
        <v>0</v>
      </c>
      <c r="I43" s="130">
        <v>5</v>
      </c>
      <c r="J43" s="130">
        <f t="shared" si="4"/>
        <v>0</v>
      </c>
    </row>
    <row r="44" spans="2:10" ht="15" customHeight="1" x14ac:dyDescent="0.25">
      <c r="B44" s="60">
        <v>6</v>
      </c>
      <c r="C44" s="129" t="s">
        <v>20</v>
      </c>
      <c r="D44" s="112" t="s">
        <v>61</v>
      </c>
      <c r="E44" s="113">
        <v>1</v>
      </c>
      <c r="G44" s="130">
        <v>6</v>
      </c>
      <c r="H44" s="130">
        <f t="shared" si="3"/>
        <v>0</v>
      </c>
      <c r="I44" s="130">
        <v>7</v>
      </c>
      <c r="J44" s="130">
        <f t="shared" si="4"/>
        <v>1</v>
      </c>
    </row>
    <row r="45" spans="2:10" x14ac:dyDescent="0.25">
      <c r="B45" s="60">
        <v>7</v>
      </c>
      <c r="C45" s="129" t="s">
        <v>21</v>
      </c>
      <c r="D45" s="113" t="s">
        <v>61</v>
      </c>
      <c r="E45" s="113">
        <v>-1</v>
      </c>
      <c r="G45" s="130">
        <v>7</v>
      </c>
      <c r="H45" s="130">
        <f t="shared" si="3"/>
        <v>0</v>
      </c>
      <c r="I45" s="130">
        <v>6</v>
      </c>
      <c r="J45" s="130">
        <f t="shared" si="4"/>
        <v>-1</v>
      </c>
    </row>
    <row r="46" spans="2:10" x14ac:dyDescent="0.25">
      <c r="B46" s="60">
        <v>8</v>
      </c>
      <c r="C46" s="129" t="s">
        <v>45</v>
      </c>
      <c r="D46" s="113" t="s">
        <v>61</v>
      </c>
      <c r="E46" s="113">
        <v>2</v>
      </c>
      <c r="G46" s="130">
        <v>8</v>
      </c>
      <c r="H46" s="130">
        <f t="shared" si="3"/>
        <v>0</v>
      </c>
      <c r="I46" s="130">
        <v>10</v>
      </c>
      <c r="J46" s="130">
        <f t="shared" si="4"/>
        <v>2</v>
      </c>
    </row>
    <row r="47" spans="2:10" x14ac:dyDescent="0.25">
      <c r="B47" s="60">
        <v>9</v>
      </c>
      <c r="C47" s="129" t="s">
        <v>48</v>
      </c>
      <c r="D47" s="114" t="s">
        <v>61</v>
      </c>
      <c r="E47" s="114" t="s">
        <v>61</v>
      </c>
      <c r="G47" s="130">
        <v>9</v>
      </c>
      <c r="H47" s="130">
        <f t="shared" si="3"/>
        <v>0</v>
      </c>
      <c r="I47" s="130">
        <v>9</v>
      </c>
      <c r="J47" s="130">
        <f t="shared" si="4"/>
        <v>0</v>
      </c>
    </row>
    <row r="48" spans="2:10" x14ac:dyDescent="0.25">
      <c r="B48" s="60">
        <v>10</v>
      </c>
      <c r="C48" s="129" t="s">
        <v>40</v>
      </c>
      <c r="D48" s="113">
        <v>1</v>
      </c>
      <c r="E48" s="112">
        <v>3</v>
      </c>
      <c r="G48" s="130">
        <v>11</v>
      </c>
      <c r="H48" s="130">
        <f t="shared" si="3"/>
        <v>1</v>
      </c>
      <c r="I48" s="131">
        <v>13</v>
      </c>
      <c r="J48" s="130">
        <f t="shared" si="4"/>
        <v>3</v>
      </c>
    </row>
    <row r="49" spans="2:10" x14ac:dyDescent="0.25">
      <c r="B49" s="60">
        <v>11</v>
      </c>
      <c r="C49" s="129" t="s">
        <v>49</v>
      </c>
      <c r="D49" s="113">
        <v>-1</v>
      </c>
      <c r="E49" s="113">
        <v>1</v>
      </c>
      <c r="G49" s="130">
        <v>10</v>
      </c>
      <c r="H49" s="130">
        <f t="shared" si="3"/>
        <v>-1</v>
      </c>
      <c r="I49" s="131">
        <v>12</v>
      </c>
      <c r="J49" s="130">
        <f t="shared" si="4"/>
        <v>1</v>
      </c>
    </row>
    <row r="50" spans="2:10" x14ac:dyDescent="0.25">
      <c r="B50" s="60">
        <v>12</v>
      </c>
      <c r="C50" s="129" t="s">
        <v>43</v>
      </c>
      <c r="D50" s="113" t="s">
        <v>61</v>
      </c>
      <c r="E50" s="113">
        <v>-1</v>
      </c>
      <c r="G50" s="130">
        <v>12</v>
      </c>
      <c r="H50" s="130">
        <f t="shared" si="3"/>
        <v>0</v>
      </c>
      <c r="I50" s="131">
        <v>11</v>
      </c>
      <c r="J50" s="130">
        <f t="shared" si="4"/>
        <v>-1</v>
      </c>
    </row>
    <row r="51" spans="2:10" x14ac:dyDescent="0.25">
      <c r="B51" s="60">
        <v>13</v>
      </c>
      <c r="C51" s="129" t="s">
        <v>28</v>
      </c>
      <c r="D51" s="113" t="s">
        <v>61</v>
      </c>
      <c r="E51" s="113">
        <v>-5</v>
      </c>
      <c r="G51" s="130">
        <v>13</v>
      </c>
      <c r="H51" s="130">
        <f t="shared" si="3"/>
        <v>0</v>
      </c>
      <c r="I51" s="131">
        <v>8</v>
      </c>
      <c r="J51" s="130">
        <f t="shared" si="4"/>
        <v>-5</v>
      </c>
    </row>
    <row r="52" spans="2:10" x14ac:dyDescent="0.25">
      <c r="B52" s="99"/>
      <c r="C52" s="100"/>
      <c r="D52" s="62"/>
      <c r="E52" s="62"/>
      <c r="F52" s="100"/>
    </row>
    <row r="53" spans="2:10" x14ac:dyDescent="0.25">
      <c r="B53" s="99"/>
      <c r="C53" s="100"/>
      <c r="D53" s="62"/>
      <c r="E53" s="62"/>
      <c r="F53" s="100"/>
    </row>
    <row r="54" spans="2:10" x14ac:dyDescent="0.25">
      <c r="B54" s="99"/>
      <c r="C54" s="100"/>
      <c r="D54" s="62"/>
      <c r="E54" s="62"/>
      <c r="F54" s="100"/>
    </row>
    <row r="55" spans="2:10" x14ac:dyDescent="0.25">
      <c r="B55" s="99"/>
      <c r="C55" s="100"/>
      <c r="D55" s="62"/>
      <c r="E55" s="62"/>
      <c r="F55" s="100"/>
    </row>
    <row r="56" spans="2:10" x14ac:dyDescent="0.25">
      <c r="B56" s="99"/>
      <c r="C56" s="100"/>
      <c r="D56" s="62"/>
      <c r="E56" s="62"/>
      <c r="F56" s="100"/>
    </row>
    <row r="57" spans="2:10" x14ac:dyDescent="0.25">
      <c r="B57" s="99"/>
      <c r="C57" s="100"/>
      <c r="D57" s="62"/>
      <c r="E57" s="62"/>
      <c r="F57" s="100"/>
    </row>
    <row r="58" spans="2:10" x14ac:dyDescent="0.25">
      <c r="B58" s="100"/>
      <c r="C58" s="100"/>
      <c r="D58" s="100"/>
      <c r="E58" s="100"/>
      <c r="F58" s="100"/>
    </row>
    <row r="59" spans="2:10" x14ac:dyDescent="0.25">
      <c r="B59" s="100"/>
      <c r="C59" s="100"/>
      <c r="D59" s="100"/>
      <c r="E59" s="100"/>
      <c r="F59" s="100"/>
    </row>
  </sheetData>
  <mergeCells count="4">
    <mergeCell ref="B2:E2"/>
    <mergeCell ref="B4:E4"/>
    <mergeCell ref="B19:E19"/>
    <mergeCell ref="B38:E38"/>
  </mergeCells>
  <conditionalFormatting sqref="B52:B57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7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1:E14 E8:E9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5:E7 D18:E18 E11:E14 E8:E9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20:E22 D33:E36 E26:E29 E37 E22:E24 E31:E3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9:E39 D41:E41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9:E41 E50:E51 E45:E48 E42:E4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zoomScale="86" zoomScaleNormal="86" workbookViewId="0">
      <selection activeCell="G64" sqref="G64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6"/>
      <c r="B2" s="45" t="s">
        <v>1</v>
      </c>
      <c r="C2" s="63" t="s">
        <v>63</v>
      </c>
      <c r="D2" s="63" t="s">
        <v>75</v>
      </c>
      <c r="E2" s="54" t="s">
        <v>68</v>
      </c>
      <c r="F2" s="54" t="s">
        <v>69</v>
      </c>
      <c r="G2" s="55" t="s">
        <v>64</v>
      </c>
      <c r="H2" s="55" t="s">
        <v>65</v>
      </c>
      <c r="I2" s="56" t="s">
        <v>76</v>
      </c>
      <c r="J2" s="56" t="s">
        <v>77</v>
      </c>
      <c r="K2" s="57" t="s">
        <v>78</v>
      </c>
      <c r="L2" s="57" t="s">
        <v>79</v>
      </c>
      <c r="M2" s="63" t="s">
        <v>55</v>
      </c>
      <c r="N2" s="63" t="s">
        <v>53</v>
      </c>
      <c r="O2" s="63" t="s">
        <v>54</v>
      </c>
      <c r="P2" s="63" t="s">
        <v>53</v>
      </c>
      <c r="Q2" s="58" t="s">
        <v>80</v>
      </c>
      <c r="R2" s="58" t="s">
        <v>81</v>
      </c>
      <c r="S2" s="59" t="s">
        <v>66</v>
      </c>
      <c r="T2" s="59" t="s">
        <v>67</v>
      </c>
    </row>
    <row r="3" spans="1:23" s="47" customFormat="1" x14ac:dyDescent="0.25">
      <c r="B3" s="42" t="s">
        <v>52</v>
      </c>
      <c r="C3" s="97">
        <v>2.15</v>
      </c>
      <c r="D3" s="132">
        <v>0.71</v>
      </c>
      <c r="E3" s="81">
        <f>F3/D54</f>
        <v>184.07611800254864</v>
      </c>
      <c r="F3" s="80">
        <v>712140800</v>
      </c>
      <c r="G3" s="81">
        <f>H3/D54</f>
        <v>91.763571766445324</v>
      </c>
      <c r="H3" s="80">
        <v>355008483</v>
      </c>
      <c r="I3" s="116">
        <f>J3/D54</f>
        <v>0.62210105124937642</v>
      </c>
      <c r="J3" s="80">
        <v>2406741</v>
      </c>
      <c r="K3" s="102">
        <f>L3/D54*1000</f>
        <v>10878.369669434154</v>
      </c>
      <c r="L3" s="102">
        <v>42085475.09122999</v>
      </c>
      <c r="M3" s="64"/>
      <c r="N3" s="65"/>
      <c r="O3" s="65"/>
      <c r="P3" s="65"/>
      <c r="Q3" s="87">
        <f>R3/D54</f>
        <v>508.30240828385541</v>
      </c>
      <c r="R3" s="80">
        <v>1966484776</v>
      </c>
      <c r="S3" s="87">
        <v>1908.8935564537692</v>
      </c>
      <c r="T3" s="80">
        <v>121373179</v>
      </c>
    </row>
    <row r="4" spans="1:23" s="47" customFormat="1" x14ac:dyDescent="0.25">
      <c r="B4" s="42"/>
      <c r="C4" s="66"/>
      <c r="D4" s="86"/>
      <c r="E4" s="81"/>
      <c r="F4" s="96"/>
      <c r="G4" s="88"/>
      <c r="H4" s="89"/>
      <c r="I4" s="117"/>
      <c r="J4" s="80"/>
      <c r="K4" s="103"/>
      <c r="L4" s="103"/>
      <c r="M4" s="43"/>
      <c r="N4" s="41"/>
      <c r="O4" s="41"/>
      <c r="P4" s="41"/>
      <c r="Q4" s="87"/>
      <c r="R4" s="119"/>
      <c r="S4" s="106"/>
      <c r="T4" s="107"/>
    </row>
    <row r="5" spans="1:23" x14ac:dyDescent="0.25">
      <c r="A5" s="40">
        <v>1</v>
      </c>
      <c r="B5" s="39" t="s">
        <v>23</v>
      </c>
      <c r="C5" s="110">
        <v>2.0856927949327</v>
      </c>
      <c r="D5" s="113" t="s">
        <v>82</v>
      </c>
      <c r="E5" s="121">
        <v>45.820427050231366</v>
      </c>
      <c r="F5" s="84">
        <v>1643762</v>
      </c>
      <c r="G5" s="110">
        <v>27.773484975190946</v>
      </c>
      <c r="H5" s="111">
        <v>996346</v>
      </c>
      <c r="I5" s="118">
        <v>0.59597480069130848</v>
      </c>
      <c r="J5" s="113">
        <v>21380</v>
      </c>
      <c r="K5" s="104">
        <v>9774.0879171544839</v>
      </c>
      <c r="L5" s="104">
        <v>350635.62993999996</v>
      </c>
      <c r="M5" s="90">
        <v>36.9</v>
      </c>
      <c r="N5" s="91">
        <v>22</v>
      </c>
      <c r="O5" s="92">
        <v>0.39975550122249387</v>
      </c>
      <c r="P5" s="91">
        <v>22</v>
      </c>
      <c r="Q5" s="118">
        <v>52.153788258906168</v>
      </c>
      <c r="R5" s="120">
        <v>1870965</v>
      </c>
      <c r="S5" s="115">
        <v>1073.9855884707765</v>
      </c>
      <c r="T5" s="111">
        <v>1341408</v>
      </c>
      <c r="W5" s="101"/>
    </row>
    <row r="6" spans="1:23" s="38" customFormat="1" x14ac:dyDescent="0.25">
      <c r="A6" s="38">
        <v>2</v>
      </c>
      <c r="B6" s="39" t="s">
        <v>24</v>
      </c>
      <c r="C6" s="110">
        <v>2.3791796875000002</v>
      </c>
      <c r="D6" s="113" t="s">
        <v>83</v>
      </c>
      <c r="E6" s="121">
        <v>435.8902752643109</v>
      </c>
      <c r="F6" s="84">
        <v>27458472</v>
      </c>
      <c r="G6" s="110">
        <v>100.51663650506397</v>
      </c>
      <c r="H6" s="111">
        <v>6331945</v>
      </c>
      <c r="I6" s="118">
        <v>0.39981585547829951</v>
      </c>
      <c r="J6" s="113">
        <v>25186</v>
      </c>
      <c r="K6" s="104">
        <v>12740.357732323713</v>
      </c>
      <c r="L6" s="104">
        <v>802566.09499000001</v>
      </c>
      <c r="M6" s="90">
        <v>21.8</v>
      </c>
      <c r="N6" s="91">
        <v>34</v>
      </c>
      <c r="O6" s="92">
        <v>0.21515892420537899</v>
      </c>
      <c r="P6" s="91">
        <v>34</v>
      </c>
      <c r="Q6" s="118">
        <v>203.73905451312822</v>
      </c>
      <c r="R6" s="120">
        <v>12834338</v>
      </c>
      <c r="S6" s="115">
        <v>1673.3110972568579</v>
      </c>
      <c r="T6" s="111">
        <v>2683991</v>
      </c>
    </row>
    <row r="7" spans="1:23" s="38" customFormat="1" x14ac:dyDescent="0.25">
      <c r="A7" s="38">
        <v>3</v>
      </c>
      <c r="B7" s="39" t="s">
        <v>46</v>
      </c>
      <c r="C7" s="110">
        <v>1.8755758287417577</v>
      </c>
      <c r="D7" s="113" t="s">
        <v>84</v>
      </c>
      <c r="E7" s="122">
        <v>98.365388489691753</v>
      </c>
      <c r="F7" s="84">
        <v>2929518</v>
      </c>
      <c r="G7" s="110">
        <v>37.666711436438113</v>
      </c>
      <c r="H7" s="111">
        <v>1121790</v>
      </c>
      <c r="I7" s="118">
        <v>0.36955207843663951</v>
      </c>
      <c r="J7" s="113">
        <v>11006</v>
      </c>
      <c r="K7" s="104">
        <v>8253.2780686320584</v>
      </c>
      <c r="L7" s="104">
        <v>245799.12744000001</v>
      </c>
      <c r="M7" s="90">
        <v>5.8</v>
      </c>
      <c r="N7" s="91">
        <v>43</v>
      </c>
      <c r="O7" s="92">
        <v>1.9559902200488994E-2</v>
      </c>
      <c r="P7" s="91">
        <v>43</v>
      </c>
      <c r="Q7" s="118">
        <v>275.40376737626752</v>
      </c>
      <c r="R7" s="120">
        <v>8202075</v>
      </c>
      <c r="S7" s="115">
        <v>1401.8849785407726</v>
      </c>
      <c r="T7" s="111">
        <v>1633196</v>
      </c>
    </row>
    <row r="8" spans="1:23" s="38" customFormat="1" x14ac:dyDescent="0.25">
      <c r="A8" s="38">
        <v>4</v>
      </c>
      <c r="B8" s="39" t="s">
        <v>21</v>
      </c>
      <c r="C8" s="110">
        <v>1.9440923691292646</v>
      </c>
      <c r="D8" s="113" t="s">
        <v>85</v>
      </c>
      <c r="E8" s="121">
        <v>98.782167299146963</v>
      </c>
      <c r="F8" s="84">
        <v>3045553</v>
      </c>
      <c r="G8" s="110">
        <v>54.230806655638808</v>
      </c>
      <c r="H8" s="111">
        <v>1671990</v>
      </c>
      <c r="I8" s="118">
        <v>0.55191203658655252</v>
      </c>
      <c r="J8" s="113">
        <v>17016</v>
      </c>
      <c r="K8" s="104">
        <v>10023.318452207193</v>
      </c>
      <c r="L8" s="104">
        <v>309028.93119999999</v>
      </c>
      <c r="M8" s="90">
        <v>77.400000000000006</v>
      </c>
      <c r="N8" s="91">
        <v>3</v>
      </c>
      <c r="O8" s="92">
        <v>0.89486552567237165</v>
      </c>
      <c r="P8" s="91">
        <v>3</v>
      </c>
      <c r="Q8" s="118">
        <v>97.079205993967108</v>
      </c>
      <c r="R8" s="120">
        <v>2993049</v>
      </c>
      <c r="S8" s="115">
        <v>1509.6825471698114</v>
      </c>
      <c r="T8" s="111">
        <v>3200527</v>
      </c>
    </row>
    <row r="9" spans="1:23" s="38" customFormat="1" x14ac:dyDescent="0.25">
      <c r="A9" s="38">
        <v>5</v>
      </c>
      <c r="B9" s="39" t="s">
        <v>33</v>
      </c>
      <c r="C9" s="110">
        <v>2.0053367321766302</v>
      </c>
      <c r="D9" s="113" t="s">
        <v>86</v>
      </c>
      <c r="E9" s="121">
        <v>62.189071417553599</v>
      </c>
      <c r="F9" s="84">
        <v>1612687</v>
      </c>
      <c r="G9" s="110">
        <v>66.860635508252358</v>
      </c>
      <c r="H9" s="111">
        <v>1733830</v>
      </c>
      <c r="I9" s="118">
        <v>0.51237852845904674</v>
      </c>
      <c r="J9" s="113">
        <v>13287</v>
      </c>
      <c r="K9" s="104">
        <v>9997.1740340120323</v>
      </c>
      <c r="L9" s="104">
        <v>259246.71705000001</v>
      </c>
      <c r="M9" s="90">
        <v>45.5</v>
      </c>
      <c r="N9" s="91">
        <v>18</v>
      </c>
      <c r="O9" s="92">
        <v>0.50488997555012227</v>
      </c>
      <c r="P9" s="91">
        <v>18</v>
      </c>
      <c r="Q9" s="118">
        <v>30.243020206694432</v>
      </c>
      <c r="R9" s="120">
        <v>784262</v>
      </c>
      <c r="S9" s="115">
        <v>1698.551699716714</v>
      </c>
      <c r="T9" s="111">
        <v>2398355</v>
      </c>
    </row>
    <row r="10" spans="1:23" s="68" customFormat="1" x14ac:dyDescent="0.25">
      <c r="A10" s="68">
        <v>6</v>
      </c>
      <c r="B10" s="67" t="s">
        <v>45</v>
      </c>
      <c r="C10" s="110">
        <v>1.9799331742243436</v>
      </c>
      <c r="D10" s="113" t="s">
        <v>87</v>
      </c>
      <c r="E10" s="121">
        <v>36.286125829517978</v>
      </c>
      <c r="F10" s="84">
        <v>705366</v>
      </c>
      <c r="G10" s="110">
        <v>59.957816760121403</v>
      </c>
      <c r="H10" s="111">
        <v>1165520</v>
      </c>
      <c r="I10" s="118">
        <v>0.34297031740315859</v>
      </c>
      <c r="J10" s="113">
        <v>6667</v>
      </c>
      <c r="K10" s="104">
        <v>9799</v>
      </c>
      <c r="L10" s="104">
        <v>190488</v>
      </c>
      <c r="M10" s="90">
        <v>29.1</v>
      </c>
      <c r="N10" s="91">
        <v>28</v>
      </c>
      <c r="O10" s="92">
        <v>0.30440097799511007</v>
      </c>
      <c r="P10" s="91">
        <v>28</v>
      </c>
      <c r="Q10" s="118">
        <v>11.766911878183034</v>
      </c>
      <c r="R10" s="120">
        <v>228737</v>
      </c>
      <c r="S10" s="115">
        <v>2707.6537678207737</v>
      </c>
      <c r="T10" s="111">
        <v>3988374</v>
      </c>
    </row>
    <row r="11" spans="1:23" s="38" customFormat="1" x14ac:dyDescent="0.25">
      <c r="A11" s="38">
        <v>7</v>
      </c>
      <c r="B11" s="39" t="s">
        <v>8</v>
      </c>
      <c r="C11" s="110">
        <v>2.7619968598344276</v>
      </c>
      <c r="D11" s="113" t="s">
        <v>88</v>
      </c>
      <c r="E11" s="121">
        <v>764.29431996903497</v>
      </c>
      <c r="F11" s="84">
        <v>155993235</v>
      </c>
      <c r="G11" s="110">
        <v>205.57177573848242</v>
      </c>
      <c r="H11" s="111">
        <v>41957405</v>
      </c>
      <c r="I11" s="118">
        <v>0.76023635357004615</v>
      </c>
      <c r="J11" s="113">
        <v>155165</v>
      </c>
      <c r="K11" s="104">
        <v>10989.743186804575</v>
      </c>
      <c r="L11" s="104">
        <v>2243017.5741700004</v>
      </c>
      <c r="M11" s="90">
        <v>6.3</v>
      </c>
      <c r="N11" s="91">
        <v>42</v>
      </c>
      <c r="O11" s="92">
        <v>2.5672371638141806E-2</v>
      </c>
      <c r="P11" s="91">
        <v>42</v>
      </c>
      <c r="Q11" s="118">
        <v>2732.7652485779099</v>
      </c>
      <c r="R11" s="120">
        <v>557760120</v>
      </c>
      <c r="S11" s="115">
        <v>1224.6677316293931</v>
      </c>
      <c r="T11" s="111">
        <v>1533284</v>
      </c>
    </row>
    <row r="12" spans="1:23" s="38" customFormat="1" x14ac:dyDescent="0.25">
      <c r="A12" s="38">
        <v>8</v>
      </c>
      <c r="B12" s="39" t="s">
        <v>30</v>
      </c>
      <c r="C12" s="110">
        <v>1.8100992204110562</v>
      </c>
      <c r="D12" s="113" t="s">
        <v>89</v>
      </c>
      <c r="E12" s="121">
        <v>44.200636474908201</v>
      </c>
      <c r="F12" s="84">
        <v>902798</v>
      </c>
      <c r="G12" s="110">
        <v>31.195201958384335</v>
      </c>
      <c r="H12" s="111">
        <v>637162</v>
      </c>
      <c r="I12" s="118">
        <v>0.58790697674418602</v>
      </c>
      <c r="J12" s="113">
        <v>12008</v>
      </c>
      <c r="K12" s="104">
        <v>10905.472659485924</v>
      </c>
      <c r="L12" s="104">
        <v>222744.27906999999</v>
      </c>
      <c r="M12" s="90">
        <v>55.2</v>
      </c>
      <c r="N12" s="91">
        <v>12</v>
      </c>
      <c r="O12" s="92">
        <v>0.62347188264058684</v>
      </c>
      <c r="P12" s="91">
        <v>12</v>
      </c>
      <c r="Q12" s="118">
        <v>20.129449204406363</v>
      </c>
      <c r="R12" s="120">
        <v>411144</v>
      </c>
      <c r="S12" s="115">
        <v>1314.1606896551725</v>
      </c>
      <c r="T12" s="111">
        <v>1905533</v>
      </c>
    </row>
    <row r="13" spans="1:23" s="38" customFormat="1" x14ac:dyDescent="0.25">
      <c r="A13" s="38">
        <v>9</v>
      </c>
      <c r="B13" s="39" t="s">
        <v>34</v>
      </c>
      <c r="C13" s="110">
        <v>1.8240655623970168</v>
      </c>
      <c r="D13" s="113" t="s">
        <v>90</v>
      </c>
      <c r="E13" s="121">
        <v>23.387188273367599</v>
      </c>
      <c r="F13" s="84">
        <v>1228529</v>
      </c>
      <c r="G13" s="110">
        <v>27.544051018465638</v>
      </c>
      <c r="H13" s="111">
        <v>1446889</v>
      </c>
      <c r="I13" s="118">
        <v>0.56883685513040172</v>
      </c>
      <c r="J13" s="113">
        <v>29881</v>
      </c>
      <c r="K13" s="104">
        <v>8184.9622137826009</v>
      </c>
      <c r="L13" s="104">
        <v>429956.06508999999</v>
      </c>
      <c r="M13" s="90">
        <v>56.1</v>
      </c>
      <c r="N13" s="91">
        <v>11</v>
      </c>
      <c r="O13" s="92">
        <v>0.63447432762836187</v>
      </c>
      <c r="P13" s="91">
        <v>11</v>
      </c>
      <c r="Q13" s="118">
        <v>51.496877974490765</v>
      </c>
      <c r="R13" s="120">
        <v>2705131</v>
      </c>
      <c r="S13" s="115">
        <v>1578.5483353389491</v>
      </c>
      <c r="T13" s="111">
        <v>3935321</v>
      </c>
    </row>
    <row r="14" spans="1:23" s="38" customFormat="1" x14ac:dyDescent="0.25">
      <c r="A14" s="38">
        <v>10</v>
      </c>
      <c r="B14" s="39" t="s">
        <v>49</v>
      </c>
      <c r="C14" s="110">
        <v>1.9538191703937562</v>
      </c>
      <c r="D14" s="113" t="s">
        <v>91</v>
      </c>
      <c r="E14" s="121">
        <v>69.423382519863793</v>
      </c>
      <c r="F14" s="84">
        <v>917430</v>
      </c>
      <c r="G14" s="110">
        <v>48.238970866439651</v>
      </c>
      <c r="H14" s="111">
        <v>637478</v>
      </c>
      <c r="I14" s="118">
        <v>0.3867574725690503</v>
      </c>
      <c r="J14" s="113">
        <v>5111</v>
      </c>
      <c r="K14" s="104">
        <v>10171.321157018539</v>
      </c>
      <c r="L14" s="104">
        <v>134414.00909000001</v>
      </c>
      <c r="M14" s="90">
        <v>84.5</v>
      </c>
      <c r="N14" s="91">
        <v>2</v>
      </c>
      <c r="O14" s="92">
        <v>0.98166259168704162</v>
      </c>
      <c r="P14" s="91">
        <v>2</v>
      </c>
      <c r="Q14" s="118">
        <v>8.9493757094211119</v>
      </c>
      <c r="R14" s="120">
        <v>118266</v>
      </c>
      <c r="S14" s="115">
        <v>1518.2414025623737</v>
      </c>
      <c r="T14" s="111">
        <v>2251552</v>
      </c>
    </row>
    <row r="15" spans="1:23" s="38" customFormat="1" x14ac:dyDescent="0.25">
      <c r="A15" s="38">
        <v>11</v>
      </c>
      <c r="B15" s="39" t="s">
        <v>16</v>
      </c>
      <c r="C15" s="110">
        <v>2.385315911082782</v>
      </c>
      <c r="D15" s="113" t="s">
        <v>92</v>
      </c>
      <c r="E15" s="121">
        <v>394.73742151645689</v>
      </c>
      <c r="F15" s="85">
        <v>14019889</v>
      </c>
      <c r="G15" s="110">
        <v>127.99248247318185</v>
      </c>
      <c r="H15" s="111">
        <v>4545909</v>
      </c>
      <c r="I15" s="118">
        <v>0.49905678970633782</v>
      </c>
      <c r="J15" s="113">
        <v>17725</v>
      </c>
      <c r="K15" s="104">
        <v>12466.946536588115</v>
      </c>
      <c r="L15" s="104">
        <v>442788.54014000006</v>
      </c>
      <c r="M15" s="90">
        <v>18.600000000000001</v>
      </c>
      <c r="N15" s="91">
        <v>38</v>
      </c>
      <c r="O15" s="92">
        <v>0.17603911980440101</v>
      </c>
      <c r="P15" s="91">
        <v>38</v>
      </c>
      <c r="Q15" s="118">
        <v>184.11991440718529</v>
      </c>
      <c r="R15" s="120">
        <v>6539387</v>
      </c>
      <c r="S15" s="115">
        <v>1483.3157142857142</v>
      </c>
      <c r="T15" s="111">
        <v>1038321</v>
      </c>
    </row>
    <row r="16" spans="1:23" s="38" customFormat="1" x14ac:dyDescent="0.25">
      <c r="A16" s="38">
        <v>12</v>
      </c>
      <c r="B16" s="39" t="s">
        <v>38</v>
      </c>
      <c r="C16" s="110">
        <v>1.8721503168794074</v>
      </c>
      <c r="D16" s="113" t="s">
        <v>93</v>
      </c>
      <c r="E16" s="121">
        <v>43.854598263240568</v>
      </c>
      <c r="F16" s="84">
        <v>1479698</v>
      </c>
      <c r="G16" s="110">
        <v>34.367149758454104</v>
      </c>
      <c r="H16" s="111">
        <v>1159582</v>
      </c>
      <c r="I16" s="118">
        <v>0.42384635902907442</v>
      </c>
      <c r="J16" s="113">
        <v>14301</v>
      </c>
      <c r="K16" s="104">
        <v>9020.9436830562245</v>
      </c>
      <c r="L16" s="104">
        <v>304375.66081000003</v>
      </c>
      <c r="M16" s="90">
        <v>76.400000000000006</v>
      </c>
      <c r="N16" s="91">
        <v>4</v>
      </c>
      <c r="O16" s="92">
        <v>0.88264058679706603</v>
      </c>
      <c r="P16" s="91">
        <v>4</v>
      </c>
      <c r="Q16" s="118">
        <v>105.32550902462879</v>
      </c>
      <c r="R16" s="120">
        <v>3553788</v>
      </c>
      <c r="S16" s="115">
        <v>1225.1385586924221</v>
      </c>
      <c r="T16" s="111">
        <v>3298073</v>
      </c>
    </row>
    <row r="17" spans="1:20" s="38" customFormat="1" x14ac:dyDescent="0.25">
      <c r="A17" s="38">
        <v>13</v>
      </c>
      <c r="B17" s="39" t="s">
        <v>22</v>
      </c>
      <c r="C17" s="110">
        <v>2.3020772873071635</v>
      </c>
      <c r="D17" s="113" t="s">
        <v>87</v>
      </c>
      <c r="E17" s="121">
        <v>169.33671832252918</v>
      </c>
      <c r="F17" s="84">
        <v>18259409</v>
      </c>
      <c r="G17" s="110">
        <v>34.12494783407061</v>
      </c>
      <c r="H17" s="111">
        <v>3679659</v>
      </c>
      <c r="I17" s="118">
        <v>0.37099481586586169</v>
      </c>
      <c r="J17" s="113">
        <v>40004</v>
      </c>
      <c r="K17" s="104">
        <v>10549.843290580457</v>
      </c>
      <c r="L17" s="104">
        <v>1137579.0521800001</v>
      </c>
      <c r="M17" s="90">
        <v>30.7</v>
      </c>
      <c r="N17" s="91">
        <v>25</v>
      </c>
      <c r="O17" s="92">
        <v>0.32396088019559904</v>
      </c>
      <c r="P17" s="91">
        <v>25</v>
      </c>
      <c r="Q17" s="118">
        <v>145.92974060781421</v>
      </c>
      <c r="R17" s="120">
        <v>15735458</v>
      </c>
      <c r="S17" s="115">
        <v>1901.6398537477148</v>
      </c>
      <c r="T17" s="111">
        <v>1040197</v>
      </c>
    </row>
    <row r="18" spans="1:20" s="38" customFormat="1" x14ac:dyDescent="0.25">
      <c r="A18" s="38">
        <v>14</v>
      </c>
      <c r="B18" s="39" t="s">
        <v>26</v>
      </c>
      <c r="C18" s="110">
        <v>1.9231228890620939</v>
      </c>
      <c r="D18" s="113" t="s">
        <v>94</v>
      </c>
      <c r="E18" s="121">
        <v>74.987402219392393</v>
      </c>
      <c r="F18" s="84">
        <v>3297646</v>
      </c>
      <c r="G18" s="110">
        <v>29.219233218118973</v>
      </c>
      <c r="H18" s="111">
        <v>1284945</v>
      </c>
      <c r="I18" s="118">
        <v>0.29982263052574132</v>
      </c>
      <c r="J18" s="113">
        <v>13185</v>
      </c>
      <c r="K18" s="104">
        <v>9827.530882526833</v>
      </c>
      <c r="L18" s="104">
        <v>432175.49809000001</v>
      </c>
      <c r="M18" s="90">
        <v>23.3</v>
      </c>
      <c r="N18" s="91">
        <v>32</v>
      </c>
      <c r="O18" s="92">
        <v>0.23349633251833743</v>
      </c>
      <c r="P18" s="91">
        <v>32</v>
      </c>
      <c r="Q18" s="118">
        <v>168.92725577587774</v>
      </c>
      <c r="R18" s="120">
        <v>7428745</v>
      </c>
      <c r="S18" s="115">
        <v>1784.110558530987</v>
      </c>
      <c r="T18" s="111">
        <v>4663665</v>
      </c>
    </row>
    <row r="19" spans="1:20" s="38" customFormat="1" x14ac:dyDescent="0.25">
      <c r="A19" s="38">
        <v>15</v>
      </c>
      <c r="B19" s="39" t="s">
        <v>18</v>
      </c>
      <c r="C19" s="110">
        <v>2.9826159865846842</v>
      </c>
      <c r="D19" s="113" t="s">
        <v>95</v>
      </c>
      <c r="E19" s="121">
        <v>57.091495778045839</v>
      </c>
      <c r="F19" s="84">
        <v>946577</v>
      </c>
      <c r="G19" s="110">
        <v>379.736369119421</v>
      </c>
      <c r="H19" s="111">
        <v>6296029</v>
      </c>
      <c r="I19" s="118">
        <v>2.7935464414957782</v>
      </c>
      <c r="J19" s="113">
        <v>46317</v>
      </c>
      <c r="K19" s="104">
        <v>22020.23324788902</v>
      </c>
      <c r="L19" s="104">
        <v>365095.46724999999</v>
      </c>
      <c r="M19" s="90">
        <v>68.599999999999994</v>
      </c>
      <c r="N19" s="91">
        <v>6</v>
      </c>
      <c r="O19" s="92">
        <v>0.78728606356968212</v>
      </c>
      <c r="P19" s="91">
        <v>6</v>
      </c>
      <c r="Q19" s="118">
        <v>141.62846803377565</v>
      </c>
      <c r="R19" s="120">
        <v>2348200</v>
      </c>
      <c r="S19" s="115">
        <v>1979.9268292682927</v>
      </c>
      <c r="T19" s="111">
        <v>1217655</v>
      </c>
    </row>
    <row r="20" spans="1:20" s="38" customFormat="1" x14ac:dyDescent="0.25">
      <c r="A20" s="38">
        <v>16</v>
      </c>
      <c r="B20" s="39" t="s">
        <v>20</v>
      </c>
      <c r="C20" s="110">
        <v>2.1502122498483929</v>
      </c>
      <c r="D20" s="113" t="s">
        <v>96</v>
      </c>
      <c r="E20" s="121">
        <v>62.807811740847924</v>
      </c>
      <c r="F20" s="84">
        <v>2973259</v>
      </c>
      <c r="G20" s="110">
        <v>60.2746783835738</v>
      </c>
      <c r="H20" s="111">
        <v>2853343</v>
      </c>
      <c r="I20" s="118">
        <v>1.46046600054923</v>
      </c>
      <c r="J20" s="113">
        <v>69137</v>
      </c>
      <c r="K20" s="104">
        <v>9702.8911417647178</v>
      </c>
      <c r="L20" s="104">
        <v>459325.16376000002</v>
      </c>
      <c r="M20" s="90">
        <v>22.7</v>
      </c>
      <c r="N20" s="91">
        <v>33</v>
      </c>
      <c r="O20" s="92">
        <v>0.22616136919315405</v>
      </c>
      <c r="P20" s="91">
        <v>33</v>
      </c>
      <c r="Q20" s="118">
        <v>206.35336614630643</v>
      </c>
      <c r="R20" s="120">
        <v>9768562</v>
      </c>
      <c r="S20" s="115">
        <v>1650.824480369515</v>
      </c>
      <c r="T20" s="111">
        <v>2144421</v>
      </c>
    </row>
    <row r="21" spans="1:20" s="38" customFormat="1" x14ac:dyDescent="0.25">
      <c r="A21" s="38">
        <v>17</v>
      </c>
      <c r="B21" s="39" t="s">
        <v>48</v>
      </c>
      <c r="C21" s="110">
        <v>2.083397804495557</v>
      </c>
      <c r="D21" s="113" t="s">
        <v>94</v>
      </c>
      <c r="E21" s="121">
        <v>39.245809573181269</v>
      </c>
      <c r="F21" s="84">
        <v>908462</v>
      </c>
      <c r="G21" s="110">
        <v>32.475332642128912</v>
      </c>
      <c r="H21" s="111">
        <v>751739</v>
      </c>
      <c r="I21" s="118">
        <v>0.30274753758424056</v>
      </c>
      <c r="J21" s="113">
        <v>7008</v>
      </c>
      <c r="K21" s="104">
        <v>8137.2513430965973</v>
      </c>
      <c r="L21" s="104">
        <v>188361.09409000003</v>
      </c>
      <c r="M21" s="90">
        <v>29.7</v>
      </c>
      <c r="N21" s="91">
        <v>27</v>
      </c>
      <c r="O21" s="92">
        <v>0.31173594132029342</v>
      </c>
      <c r="P21" s="91">
        <v>27</v>
      </c>
      <c r="Q21" s="118">
        <v>91.206454121306379</v>
      </c>
      <c r="R21" s="120">
        <v>2111247</v>
      </c>
      <c r="S21" s="115">
        <v>1489.2581873571974</v>
      </c>
      <c r="T21" s="111">
        <v>1955396</v>
      </c>
    </row>
    <row r="22" spans="1:20" s="38" customFormat="1" x14ac:dyDescent="0.25">
      <c r="A22" s="38">
        <v>18</v>
      </c>
      <c r="B22" s="39" t="s">
        <v>12</v>
      </c>
      <c r="C22" s="110">
        <v>2.4990779809345209</v>
      </c>
      <c r="D22" s="113" t="s">
        <v>97</v>
      </c>
      <c r="E22" s="121">
        <v>290.55680937507339</v>
      </c>
      <c r="F22" s="84">
        <v>24744399</v>
      </c>
      <c r="G22" s="110">
        <v>205.27628519762337</v>
      </c>
      <c r="H22" s="111">
        <v>17481739</v>
      </c>
      <c r="I22" s="118">
        <v>0.65079495549658295</v>
      </c>
      <c r="J22" s="113">
        <v>55423</v>
      </c>
      <c r="K22" s="104">
        <v>8947.3894322585184</v>
      </c>
      <c r="L22" s="104">
        <v>761977.5788299999</v>
      </c>
      <c r="M22" s="90">
        <v>20</v>
      </c>
      <c r="N22" s="91">
        <v>35</v>
      </c>
      <c r="O22" s="92">
        <v>0.19315403422982885</v>
      </c>
      <c r="P22" s="91">
        <v>35</v>
      </c>
      <c r="Q22" s="118">
        <v>1035.4861792818392</v>
      </c>
      <c r="R22" s="120">
        <v>88184074</v>
      </c>
      <c r="S22" s="115">
        <v>3496.7603960396041</v>
      </c>
      <c r="T22" s="111">
        <v>1765864</v>
      </c>
    </row>
    <row r="23" spans="1:20" s="38" customFormat="1" x14ac:dyDescent="0.25">
      <c r="A23" s="38">
        <v>19</v>
      </c>
      <c r="B23" s="39" t="s">
        <v>25</v>
      </c>
      <c r="C23" s="110">
        <v>2.2340019026478517</v>
      </c>
      <c r="D23" s="113" t="s">
        <v>91</v>
      </c>
      <c r="E23" s="121">
        <v>288.05168791396625</v>
      </c>
      <c r="F23" s="84">
        <v>16178135</v>
      </c>
      <c r="G23" s="110">
        <v>69.223737625525246</v>
      </c>
      <c r="H23" s="111">
        <v>3887882</v>
      </c>
      <c r="I23" s="118">
        <v>0.37604159247916813</v>
      </c>
      <c r="J23" s="113">
        <v>21120</v>
      </c>
      <c r="K23" s="104">
        <v>11574.714231536214</v>
      </c>
      <c r="L23" s="104">
        <v>650082.25009999995</v>
      </c>
      <c r="M23" s="90">
        <v>14.5</v>
      </c>
      <c r="N23" s="91">
        <v>40</v>
      </c>
      <c r="O23" s="92">
        <v>0.12591687041564795</v>
      </c>
      <c r="P23" s="91">
        <v>40</v>
      </c>
      <c r="Q23" s="118">
        <v>477.49852218502957</v>
      </c>
      <c r="R23" s="120">
        <v>26818227</v>
      </c>
      <c r="S23" s="115">
        <v>1988.7935447968837</v>
      </c>
      <c r="T23" s="111">
        <v>3573862</v>
      </c>
    </row>
    <row r="24" spans="1:20" s="38" customFormat="1" x14ac:dyDescent="0.25">
      <c r="A24" s="38">
        <f>+W11</f>
        <v>0</v>
      </c>
      <c r="B24" s="39" t="s">
        <v>35</v>
      </c>
      <c r="C24" s="110">
        <v>1.88610651421694</v>
      </c>
      <c r="D24" s="113" t="s">
        <v>98</v>
      </c>
      <c r="E24" s="121">
        <v>66.781925319966263</v>
      </c>
      <c r="F24" s="84">
        <v>11004526</v>
      </c>
      <c r="G24" s="110">
        <v>41.032473009958551</v>
      </c>
      <c r="H24" s="111">
        <v>6761454</v>
      </c>
      <c r="I24" s="118">
        <v>1.0338930593568512</v>
      </c>
      <c r="J24" s="113">
        <v>170368</v>
      </c>
      <c r="K24" s="104">
        <v>14940.154827379038</v>
      </c>
      <c r="L24" s="104">
        <v>2461883.5329200001</v>
      </c>
      <c r="M24" s="90">
        <v>29.8</v>
      </c>
      <c r="N24" s="91">
        <v>26</v>
      </c>
      <c r="O24" s="92">
        <v>0.31295843520782402</v>
      </c>
      <c r="P24" s="91">
        <v>26</v>
      </c>
      <c r="Q24" s="118">
        <v>230.16024104428249</v>
      </c>
      <c r="R24" s="120">
        <v>37926495</v>
      </c>
      <c r="S24" s="115">
        <v>2546.2770515613652</v>
      </c>
      <c r="T24" s="111">
        <v>7012447</v>
      </c>
    </row>
    <row r="25" spans="1:20" s="51" customFormat="1" x14ac:dyDescent="0.25">
      <c r="A25" s="51">
        <v>21</v>
      </c>
      <c r="B25" s="52" t="s">
        <v>43</v>
      </c>
      <c r="C25" s="110">
        <v>1.969250392464678</v>
      </c>
      <c r="D25" s="113" t="s">
        <v>99</v>
      </c>
      <c r="E25" s="123">
        <v>38.367865437398834</v>
      </c>
      <c r="F25" s="85">
        <v>545169</v>
      </c>
      <c r="G25" s="110">
        <v>30.0964177633894</v>
      </c>
      <c r="H25" s="111">
        <v>427640</v>
      </c>
      <c r="I25" s="118">
        <v>0.34084031247800689</v>
      </c>
      <c r="J25" s="113">
        <v>4843</v>
      </c>
      <c r="K25" s="104">
        <v>9180.2701907241881</v>
      </c>
      <c r="L25" s="105">
        <v>130442.45914000001</v>
      </c>
      <c r="M25" s="93">
        <v>33</v>
      </c>
      <c r="N25" s="94">
        <v>24</v>
      </c>
      <c r="O25" s="95">
        <v>0.35207823960880197</v>
      </c>
      <c r="P25" s="94">
        <v>24</v>
      </c>
      <c r="Q25" s="118">
        <v>26.301850939545357</v>
      </c>
      <c r="R25" s="120">
        <v>373723</v>
      </c>
      <c r="S25" s="115">
        <v>1218.4343958487768</v>
      </c>
      <c r="T25" s="111">
        <v>1643668</v>
      </c>
    </row>
    <row r="26" spans="1:20" s="38" customFormat="1" x14ac:dyDescent="0.25">
      <c r="A26" s="38">
        <v>22</v>
      </c>
      <c r="B26" s="39" t="s">
        <v>39</v>
      </c>
      <c r="C26" s="110">
        <v>1.7113764766307138</v>
      </c>
      <c r="D26" s="113" t="s">
        <v>100</v>
      </c>
      <c r="E26" s="121">
        <v>53.264975783838899</v>
      </c>
      <c r="F26" s="84">
        <v>835834</v>
      </c>
      <c r="G26" s="110">
        <v>42.824751465715011</v>
      </c>
      <c r="H26" s="111">
        <v>672006</v>
      </c>
      <c r="I26" s="118">
        <v>0.63968901351006879</v>
      </c>
      <c r="J26" s="113">
        <v>10038</v>
      </c>
      <c r="K26" s="104">
        <v>12215.328223298495</v>
      </c>
      <c r="L26" s="104">
        <v>191682.93047999998</v>
      </c>
      <c r="M26" s="90">
        <v>48.5</v>
      </c>
      <c r="N26" s="91">
        <v>17</v>
      </c>
      <c r="O26" s="92">
        <v>0.54156479217603914</v>
      </c>
      <c r="P26" s="91">
        <v>17</v>
      </c>
      <c r="Q26" s="118">
        <v>50.175822074942644</v>
      </c>
      <c r="R26" s="120">
        <v>787359</v>
      </c>
      <c r="S26" s="115">
        <v>960.90209790209792</v>
      </c>
      <c r="T26" s="111">
        <v>961863</v>
      </c>
    </row>
    <row r="27" spans="1:20" s="38" customFormat="1" x14ac:dyDescent="0.25">
      <c r="A27" s="38">
        <v>23</v>
      </c>
      <c r="B27" s="39" t="s">
        <v>36</v>
      </c>
      <c r="C27" s="110">
        <v>1.7672017389850347</v>
      </c>
      <c r="D27" s="113" t="s">
        <v>88</v>
      </c>
      <c r="E27" s="121">
        <v>32.712114421559264</v>
      </c>
      <c r="F27" s="84">
        <v>1678753</v>
      </c>
      <c r="G27" s="110">
        <v>30.185896061887409</v>
      </c>
      <c r="H27" s="111">
        <v>1549110</v>
      </c>
      <c r="I27" s="118">
        <v>0.54229427697344057</v>
      </c>
      <c r="J27" s="113">
        <v>27830</v>
      </c>
      <c r="K27" s="104">
        <v>8382.2100311775339</v>
      </c>
      <c r="L27" s="104">
        <v>430166.63658999995</v>
      </c>
      <c r="M27" s="90">
        <v>38.5</v>
      </c>
      <c r="N27" s="91">
        <v>20</v>
      </c>
      <c r="O27" s="92">
        <v>0.41931540342298285</v>
      </c>
      <c r="P27" s="91">
        <v>20</v>
      </c>
      <c r="Q27" s="118">
        <v>57.36499152360723</v>
      </c>
      <c r="R27" s="120">
        <v>2943914</v>
      </c>
      <c r="S27" s="115">
        <v>1419.3134124087592</v>
      </c>
      <c r="T27" s="111">
        <v>3111135</v>
      </c>
    </row>
    <row r="28" spans="1:20" s="38" customFormat="1" ht="17.25" customHeight="1" x14ac:dyDescent="0.25">
      <c r="A28" s="38">
        <v>24</v>
      </c>
      <c r="B28" s="39" t="s">
        <v>11</v>
      </c>
      <c r="C28" s="110">
        <v>2.8419490477368292</v>
      </c>
      <c r="D28" s="113" t="s">
        <v>101</v>
      </c>
      <c r="E28" s="121">
        <v>201.9878877178962</v>
      </c>
      <c r="F28" s="84">
        <v>8087999</v>
      </c>
      <c r="G28" s="110">
        <v>180.3574746516158</v>
      </c>
      <c r="H28" s="111">
        <v>7221874</v>
      </c>
      <c r="I28" s="118">
        <v>2.3403925877828282</v>
      </c>
      <c r="J28" s="113">
        <v>93714</v>
      </c>
      <c r="K28" s="104">
        <v>12003.948382198692</v>
      </c>
      <c r="L28" s="104">
        <v>480662.10112000001</v>
      </c>
      <c r="M28" s="90">
        <v>13.5</v>
      </c>
      <c r="N28" s="91">
        <v>41</v>
      </c>
      <c r="O28" s="92">
        <v>0.11369193154034231</v>
      </c>
      <c r="P28" s="91">
        <v>41</v>
      </c>
      <c r="Q28" s="118">
        <v>808.05551670745717</v>
      </c>
      <c r="R28" s="120">
        <v>32356159</v>
      </c>
      <c r="S28" s="115">
        <v>2338.0469314079423</v>
      </c>
      <c r="T28" s="111">
        <v>3885834</v>
      </c>
    </row>
    <row r="29" spans="1:20" s="38" customFormat="1" ht="17.25" customHeight="1" x14ac:dyDescent="0.25">
      <c r="A29" s="38">
        <v>25</v>
      </c>
      <c r="B29" s="39" t="s">
        <v>15</v>
      </c>
      <c r="C29" s="110">
        <v>2.4914683007306153</v>
      </c>
      <c r="D29" s="113" t="s">
        <v>83</v>
      </c>
      <c r="E29" s="121">
        <v>387.44581353743348</v>
      </c>
      <c r="F29" s="84">
        <v>32701589</v>
      </c>
      <c r="G29" s="110">
        <v>62.495965783206756</v>
      </c>
      <c r="H29" s="111">
        <v>5274847</v>
      </c>
      <c r="I29" s="118">
        <v>0.25474213001907514</v>
      </c>
      <c r="J29" s="113">
        <v>21501</v>
      </c>
      <c r="K29" s="104">
        <v>11344.96483987536</v>
      </c>
      <c r="L29" s="104">
        <v>957549.06737999991</v>
      </c>
      <c r="M29" s="90">
        <v>19.100000000000001</v>
      </c>
      <c r="N29" s="91">
        <v>37</v>
      </c>
      <c r="O29" s="92">
        <v>0.18215158924205382</v>
      </c>
      <c r="P29" s="91">
        <v>37</v>
      </c>
      <c r="Q29" s="118">
        <v>241.32663530917148</v>
      </c>
      <c r="R29" s="120">
        <v>20368692</v>
      </c>
      <c r="S29" s="115">
        <v>1888.881690140845</v>
      </c>
      <c r="T29" s="111">
        <v>2011659</v>
      </c>
    </row>
    <row r="30" spans="1:20" s="38" customFormat="1" ht="17.25" customHeight="1" x14ac:dyDescent="0.25">
      <c r="A30" s="38">
        <v>26</v>
      </c>
      <c r="B30" s="39" t="s">
        <v>44</v>
      </c>
      <c r="C30" s="110">
        <v>1.8530399434429128</v>
      </c>
      <c r="D30" s="113" t="s">
        <v>83</v>
      </c>
      <c r="E30" s="121">
        <v>38.43911362695016</v>
      </c>
      <c r="F30" s="84">
        <v>1670487</v>
      </c>
      <c r="G30" s="110">
        <v>39.061691748354733</v>
      </c>
      <c r="H30" s="111">
        <v>1697543</v>
      </c>
      <c r="I30" s="118">
        <v>0.34566708085968062</v>
      </c>
      <c r="J30" s="113">
        <v>15022</v>
      </c>
      <c r="K30" s="104">
        <v>8382.7107793731884</v>
      </c>
      <c r="L30" s="104">
        <v>364295.84505</v>
      </c>
      <c r="M30" s="90">
        <v>26.7</v>
      </c>
      <c r="N30" s="91">
        <v>29</v>
      </c>
      <c r="O30" s="92">
        <v>0.27506112469437655</v>
      </c>
      <c r="P30" s="91">
        <v>29</v>
      </c>
      <c r="Q30" s="118">
        <v>146.57646463251876</v>
      </c>
      <c r="R30" s="120">
        <v>6369920</v>
      </c>
      <c r="S30" s="115">
        <v>1931.0900900900901</v>
      </c>
      <c r="T30" s="111">
        <v>2357861</v>
      </c>
    </row>
    <row r="31" spans="1:20" s="38" customFormat="1" ht="17.25" customHeight="1" x14ac:dyDescent="0.25">
      <c r="A31" s="38">
        <v>27</v>
      </c>
      <c r="B31" s="39" t="s">
        <v>37</v>
      </c>
      <c r="C31" s="110">
        <v>2.2664147709566844</v>
      </c>
      <c r="D31" s="113" t="s">
        <v>102</v>
      </c>
      <c r="E31" s="121">
        <v>300.55640339576519</v>
      </c>
      <c r="F31" s="84">
        <v>9098744</v>
      </c>
      <c r="G31" s="110">
        <v>32.109536550721764</v>
      </c>
      <c r="H31" s="111">
        <v>972052</v>
      </c>
      <c r="I31" s="118">
        <v>0.33323423512701089</v>
      </c>
      <c r="J31" s="113">
        <v>10088</v>
      </c>
      <c r="K31" s="104">
        <v>12177.800839692136</v>
      </c>
      <c r="L31" s="104">
        <v>368658.56482000003</v>
      </c>
      <c r="M31" s="90">
        <v>25</v>
      </c>
      <c r="N31" s="91">
        <v>30</v>
      </c>
      <c r="O31" s="92">
        <v>0.25427872860635697</v>
      </c>
      <c r="P31" s="91">
        <v>30</v>
      </c>
      <c r="Q31" s="118">
        <v>552.03818584216958</v>
      </c>
      <c r="R31" s="120">
        <v>16711852</v>
      </c>
      <c r="S31" s="115">
        <v>2446.0780487804877</v>
      </c>
      <c r="T31" s="111">
        <v>501446</v>
      </c>
    </row>
    <row r="32" spans="1:20" s="38" customFormat="1" ht="17.25" customHeight="1" x14ac:dyDescent="0.25">
      <c r="A32" s="38">
        <v>28</v>
      </c>
      <c r="B32" s="39" t="s">
        <v>42</v>
      </c>
      <c r="C32" s="110">
        <v>1.6574222958972233</v>
      </c>
      <c r="D32" s="113" t="s">
        <v>103</v>
      </c>
      <c r="E32" s="121">
        <v>37.585634017758046</v>
      </c>
      <c r="F32" s="84">
        <v>1083669</v>
      </c>
      <c r="G32" s="110">
        <v>27.472669256381799</v>
      </c>
      <c r="H32" s="111">
        <v>792092</v>
      </c>
      <c r="I32" s="118">
        <v>0.57703246392896779</v>
      </c>
      <c r="J32" s="113">
        <v>16637</v>
      </c>
      <c r="K32" s="104">
        <v>9326.2466006520517</v>
      </c>
      <c r="L32" s="104">
        <v>268894.34198999999</v>
      </c>
      <c r="M32" s="90">
        <v>51</v>
      </c>
      <c r="N32" s="91">
        <v>14</v>
      </c>
      <c r="O32" s="92">
        <v>0.57212713936430315</v>
      </c>
      <c r="P32" s="91">
        <v>14</v>
      </c>
      <c r="Q32" s="118">
        <v>112.19356964483907</v>
      </c>
      <c r="R32" s="120">
        <v>3234765</v>
      </c>
      <c r="S32" s="115">
        <v>1535.7202118270079</v>
      </c>
      <c r="T32" s="111">
        <v>1739971</v>
      </c>
    </row>
    <row r="33" spans="1:20" s="38" customFormat="1" ht="17.25" customHeight="1" x14ac:dyDescent="0.25">
      <c r="A33" s="38">
        <v>29</v>
      </c>
      <c r="B33" s="39" t="s">
        <v>40</v>
      </c>
      <c r="C33" s="110">
        <v>2.0581155900922776</v>
      </c>
      <c r="D33" s="113" t="s">
        <v>103</v>
      </c>
      <c r="E33" s="121">
        <v>33.417364477743497</v>
      </c>
      <c r="F33" s="84">
        <v>682416</v>
      </c>
      <c r="G33" s="110">
        <v>27.083786298418296</v>
      </c>
      <c r="H33" s="111">
        <v>553078</v>
      </c>
      <c r="I33" s="118">
        <v>0.39263503256451693</v>
      </c>
      <c r="J33" s="113">
        <v>8018</v>
      </c>
      <c r="K33" s="104">
        <v>9807.2060961755051</v>
      </c>
      <c r="L33" s="104">
        <v>200272.95569</v>
      </c>
      <c r="M33" s="90">
        <v>57.8</v>
      </c>
      <c r="N33" s="91">
        <v>10</v>
      </c>
      <c r="O33" s="92">
        <v>0.65525672371638133</v>
      </c>
      <c r="P33" s="91">
        <v>10</v>
      </c>
      <c r="Q33" s="118">
        <v>44.766514862151709</v>
      </c>
      <c r="R33" s="120">
        <v>914177</v>
      </c>
      <c r="S33" s="115">
        <v>1651.2746243739566</v>
      </c>
      <c r="T33" s="111">
        <v>1978227</v>
      </c>
    </row>
    <row r="34" spans="1:20" s="38" customFormat="1" ht="15.75" customHeight="1" x14ac:dyDescent="0.25">
      <c r="A34" s="38">
        <v>30</v>
      </c>
      <c r="B34" s="39" t="s">
        <v>10</v>
      </c>
      <c r="C34" s="110">
        <v>2.8205072777057212</v>
      </c>
      <c r="D34" s="113" t="s">
        <v>86</v>
      </c>
      <c r="E34" s="121">
        <v>324.8807134568649</v>
      </c>
      <c r="F34" s="84">
        <v>89032260</v>
      </c>
      <c r="G34" s="110">
        <v>319.54547411748393</v>
      </c>
      <c r="H34" s="111">
        <v>87570159</v>
      </c>
      <c r="I34" s="118">
        <v>0.36979193274121863</v>
      </c>
      <c r="J34" s="113">
        <v>101340</v>
      </c>
      <c r="K34" s="104">
        <v>11242.671532297498</v>
      </c>
      <c r="L34" s="104">
        <v>3081009.1627400001</v>
      </c>
      <c r="M34" s="90">
        <v>5.6</v>
      </c>
      <c r="N34" s="91">
        <v>44</v>
      </c>
      <c r="O34" s="92">
        <v>1.7114914425427868E-2</v>
      </c>
      <c r="P34" s="91">
        <v>44</v>
      </c>
      <c r="Q34" s="118">
        <v>1563.1902052940018</v>
      </c>
      <c r="R34" s="120">
        <v>428386023</v>
      </c>
      <c r="S34" s="115">
        <v>2100.9236002093144</v>
      </c>
      <c r="T34" s="111">
        <v>4014865</v>
      </c>
    </row>
    <row r="35" spans="1:20" s="38" customFormat="1" ht="17.25" customHeight="1" x14ac:dyDescent="0.25">
      <c r="A35" s="38">
        <v>31</v>
      </c>
      <c r="B35" s="39" t="s">
        <v>14</v>
      </c>
      <c r="C35" s="110">
        <v>2.96821854912764</v>
      </c>
      <c r="D35" s="113" t="s">
        <v>104</v>
      </c>
      <c r="E35" s="121">
        <v>589.87653408250776</v>
      </c>
      <c r="F35" s="84">
        <v>7978670</v>
      </c>
      <c r="G35" s="110">
        <v>123.14778944255508</v>
      </c>
      <c r="H35" s="111">
        <v>1665697</v>
      </c>
      <c r="I35" s="118">
        <v>0.37616442407215733</v>
      </c>
      <c r="J35" s="113">
        <v>5088</v>
      </c>
      <c r="K35" s="104">
        <v>13551.820499038889</v>
      </c>
      <c r="L35" s="104">
        <v>183301.92407000001</v>
      </c>
      <c r="M35" s="90">
        <v>4.2</v>
      </c>
      <c r="N35" s="91">
        <v>45</v>
      </c>
      <c r="O35" s="92">
        <v>0</v>
      </c>
      <c r="P35" s="91">
        <v>45</v>
      </c>
      <c r="Q35" s="118">
        <v>915.23221942924738</v>
      </c>
      <c r="R35" s="120">
        <v>12379431</v>
      </c>
      <c r="S35" s="115">
        <v>1665.3846153846155</v>
      </c>
      <c r="T35" s="111">
        <v>1948500</v>
      </c>
    </row>
    <row r="36" spans="1:20" s="38" customFormat="1" ht="17.25" customHeight="1" x14ac:dyDescent="0.25">
      <c r="A36" s="38">
        <v>32</v>
      </c>
      <c r="B36" s="39" t="s">
        <v>17</v>
      </c>
      <c r="C36" s="110">
        <v>2.3429529130087792</v>
      </c>
      <c r="D36" s="113" t="s">
        <v>105</v>
      </c>
      <c r="E36" s="121">
        <v>379.72799794132783</v>
      </c>
      <c r="F36" s="84">
        <v>22134345</v>
      </c>
      <c r="G36" s="110">
        <v>124.81116829644878</v>
      </c>
      <c r="H36" s="111">
        <v>7275243</v>
      </c>
      <c r="I36" s="118">
        <v>0.36093669583118887</v>
      </c>
      <c r="J36" s="113">
        <v>21039</v>
      </c>
      <c r="K36" s="104">
        <v>10182.42437862412</v>
      </c>
      <c r="L36" s="104">
        <v>593533.51702999999</v>
      </c>
      <c r="M36" s="90">
        <v>19.7</v>
      </c>
      <c r="N36" s="91">
        <v>36</v>
      </c>
      <c r="O36" s="92">
        <v>0.18948655256723718</v>
      </c>
      <c r="P36" s="91">
        <v>36</v>
      </c>
      <c r="Q36" s="118">
        <v>302.88123177217363</v>
      </c>
      <c r="R36" s="120">
        <v>17654947</v>
      </c>
      <c r="S36" s="115">
        <v>1947.5764774044032</v>
      </c>
      <c r="T36" s="111">
        <v>3361517</v>
      </c>
    </row>
    <row r="37" spans="1:20" s="38" customFormat="1" ht="17.25" customHeight="1" x14ac:dyDescent="0.25">
      <c r="A37" s="38">
        <v>33</v>
      </c>
      <c r="B37" s="39" t="s">
        <v>29</v>
      </c>
      <c r="C37" s="110">
        <v>2.1603505230317488</v>
      </c>
      <c r="D37" s="113" t="s">
        <v>89</v>
      </c>
      <c r="E37" s="121">
        <v>28.824707122047975</v>
      </c>
      <c r="F37" s="84">
        <v>930058</v>
      </c>
      <c r="G37" s="110">
        <v>163.47489617554081</v>
      </c>
      <c r="H37" s="111">
        <v>5274681</v>
      </c>
      <c r="I37" s="118">
        <v>3.5267774127564619</v>
      </c>
      <c r="J37" s="113">
        <v>113795</v>
      </c>
      <c r="K37" s="104">
        <v>10198.599796999937</v>
      </c>
      <c r="L37" s="104">
        <v>329068.02104999998</v>
      </c>
      <c r="M37" s="90">
        <v>61.2</v>
      </c>
      <c r="N37" s="91">
        <v>8</v>
      </c>
      <c r="O37" s="92">
        <v>0.69682151589242058</v>
      </c>
      <c r="P37" s="91">
        <v>8</v>
      </c>
      <c r="Q37" s="118">
        <v>85.311101469038618</v>
      </c>
      <c r="R37" s="120">
        <v>2752648</v>
      </c>
      <c r="S37" s="115">
        <v>1756.8698532891624</v>
      </c>
      <c r="T37" s="111">
        <v>3712266</v>
      </c>
    </row>
    <row r="38" spans="1:20" s="38" customFormat="1" ht="17.25" customHeight="1" x14ac:dyDescent="0.25">
      <c r="A38" s="38">
        <v>34</v>
      </c>
      <c r="B38" s="39" t="s">
        <v>50</v>
      </c>
      <c r="C38" s="110">
        <v>1.7632922017963568</v>
      </c>
      <c r="D38" s="113" t="s">
        <v>106</v>
      </c>
      <c r="E38" s="121">
        <v>16.986817903126916</v>
      </c>
      <c r="F38" s="84">
        <v>443288</v>
      </c>
      <c r="G38" s="110">
        <v>33.576448497854081</v>
      </c>
      <c r="H38" s="111">
        <v>876211</v>
      </c>
      <c r="I38" s="118">
        <v>0.49839055793991416</v>
      </c>
      <c r="J38" s="113">
        <v>13006</v>
      </c>
      <c r="K38" s="104">
        <v>7596.4205238350705</v>
      </c>
      <c r="L38" s="104">
        <v>198236.18999000001</v>
      </c>
      <c r="M38" s="90">
        <v>66.3</v>
      </c>
      <c r="N38" s="91">
        <v>7</v>
      </c>
      <c r="O38" s="92">
        <v>0.75916870415647919</v>
      </c>
      <c r="P38" s="91">
        <v>7</v>
      </c>
      <c r="Q38" s="118">
        <v>37.984595340282034</v>
      </c>
      <c r="R38" s="120">
        <v>991246</v>
      </c>
      <c r="S38" s="115">
        <v>2043.1129785247433</v>
      </c>
      <c r="T38" s="111">
        <v>2188174</v>
      </c>
    </row>
    <row r="39" spans="1:20" s="38" customFormat="1" ht="17.25" customHeight="1" x14ac:dyDescent="0.25">
      <c r="A39" s="38">
        <v>35</v>
      </c>
      <c r="B39" s="39" t="s">
        <v>27</v>
      </c>
      <c r="C39" s="110">
        <v>1.9204797367509525</v>
      </c>
      <c r="D39" s="113" t="s">
        <v>107</v>
      </c>
      <c r="E39" s="121">
        <v>93.978691409374505</v>
      </c>
      <c r="F39" s="84">
        <v>2937304</v>
      </c>
      <c r="G39" s="110">
        <v>39.222364421692532</v>
      </c>
      <c r="H39" s="111">
        <v>1225895</v>
      </c>
      <c r="I39" s="118">
        <v>0.57981123020316749</v>
      </c>
      <c r="J39" s="113">
        <v>18122</v>
      </c>
      <c r="K39" s="104">
        <v>30721.946155495119</v>
      </c>
      <c r="L39" s="104">
        <v>960214.4270899999</v>
      </c>
      <c r="M39" s="90">
        <v>73.7</v>
      </c>
      <c r="N39" s="91">
        <v>5</v>
      </c>
      <c r="O39" s="92">
        <v>0.84963325183374083</v>
      </c>
      <c r="P39" s="91">
        <v>5</v>
      </c>
      <c r="Q39" s="118">
        <v>87.232506798912169</v>
      </c>
      <c r="R39" s="120">
        <v>2726452</v>
      </c>
      <c r="S39" s="115">
        <v>1400.249330954505</v>
      </c>
      <c r="T39" s="111">
        <v>3139359</v>
      </c>
    </row>
    <row r="40" spans="1:20" s="38" customFormat="1" ht="17.25" customHeight="1" x14ac:dyDescent="0.25">
      <c r="A40" s="38">
        <v>36</v>
      </c>
      <c r="B40" s="39" t="s">
        <v>41</v>
      </c>
      <c r="C40" s="110">
        <v>2.3232624351029978</v>
      </c>
      <c r="D40" s="113" t="s">
        <v>91</v>
      </c>
      <c r="E40" s="121">
        <v>434.62557090420017</v>
      </c>
      <c r="F40" s="84">
        <v>15511352</v>
      </c>
      <c r="G40" s="110">
        <v>125.82207402841212</v>
      </c>
      <c r="H40" s="111">
        <v>4490464</v>
      </c>
      <c r="I40" s="118">
        <v>0.2808988764044944</v>
      </c>
      <c r="J40" s="113">
        <v>10025</v>
      </c>
      <c r="K40" s="104">
        <v>10273.238277060158</v>
      </c>
      <c r="L40" s="104">
        <v>366641.60087000002</v>
      </c>
      <c r="M40" s="90">
        <v>17.399999999999999</v>
      </c>
      <c r="N40" s="91">
        <v>39</v>
      </c>
      <c r="O40" s="92">
        <v>0.16136919315403422</v>
      </c>
      <c r="P40" s="91">
        <v>39</v>
      </c>
      <c r="Q40" s="118">
        <v>76.584633920815932</v>
      </c>
      <c r="R40" s="120">
        <v>2733229</v>
      </c>
      <c r="S40" s="115">
        <v>2028.2594631796283</v>
      </c>
      <c r="T40" s="111">
        <v>2947061</v>
      </c>
    </row>
    <row r="41" spans="1:20" s="38" customFormat="1" ht="17.25" customHeight="1" x14ac:dyDescent="0.25">
      <c r="A41" s="38">
        <v>37</v>
      </c>
      <c r="B41" s="39" t="s">
        <v>51</v>
      </c>
      <c r="C41" s="110">
        <v>1.7923659574468085</v>
      </c>
      <c r="D41" s="113" t="s">
        <v>108</v>
      </c>
      <c r="E41" s="121">
        <v>21.014619434647038</v>
      </c>
      <c r="F41" s="84">
        <v>411109</v>
      </c>
      <c r="G41" s="110">
        <v>67.117824464550424</v>
      </c>
      <c r="H41" s="111">
        <v>1313026</v>
      </c>
      <c r="I41" s="118">
        <v>0.41036650820426313</v>
      </c>
      <c r="J41" s="113">
        <v>8028</v>
      </c>
      <c r="K41" s="104">
        <v>9337.0121407759543</v>
      </c>
      <c r="L41" s="104">
        <v>182659.96851000001</v>
      </c>
      <c r="M41" s="90">
        <v>58.5</v>
      </c>
      <c r="N41" s="91">
        <v>9</v>
      </c>
      <c r="O41" s="92">
        <v>0.66381418092909539</v>
      </c>
      <c r="P41" s="91">
        <v>9</v>
      </c>
      <c r="Q41" s="118">
        <v>77.665848796196897</v>
      </c>
      <c r="R41" s="120">
        <v>1519377</v>
      </c>
      <c r="S41" s="115">
        <v>1660.2935034802783</v>
      </c>
      <c r="T41" s="111">
        <v>1431173</v>
      </c>
    </row>
    <row r="42" spans="1:20" s="38" customFormat="1" ht="17.25" customHeight="1" x14ac:dyDescent="0.25">
      <c r="A42" s="38">
        <v>38</v>
      </c>
      <c r="B42" s="39" t="s">
        <v>47</v>
      </c>
      <c r="C42" s="110">
        <v>1.7708949611431435</v>
      </c>
      <c r="D42" s="113" t="s">
        <v>90</v>
      </c>
      <c r="E42" s="121">
        <v>20.382956657015686</v>
      </c>
      <c r="F42" s="84">
        <v>471682</v>
      </c>
      <c r="G42" s="110">
        <v>30.108163000734628</v>
      </c>
      <c r="H42" s="111">
        <v>696733</v>
      </c>
      <c r="I42" s="118">
        <v>0.43451017674257814</v>
      </c>
      <c r="J42" s="113">
        <v>10055</v>
      </c>
      <c r="K42" s="104">
        <v>9101.8803055183453</v>
      </c>
      <c r="L42" s="104">
        <v>210626.61215</v>
      </c>
      <c r="M42" s="90">
        <v>86</v>
      </c>
      <c r="N42" s="91">
        <v>1</v>
      </c>
      <c r="O42" s="92">
        <v>1</v>
      </c>
      <c r="P42" s="91">
        <v>1</v>
      </c>
      <c r="Q42" s="118">
        <v>71.850525042133015</v>
      </c>
      <c r="R42" s="120">
        <v>1662693</v>
      </c>
      <c r="S42" s="115">
        <v>2244.1969860064587</v>
      </c>
      <c r="T42" s="111">
        <v>2084859</v>
      </c>
    </row>
    <row r="43" spans="1:20" s="38" customFormat="1" ht="17.25" customHeight="1" x14ac:dyDescent="0.25">
      <c r="A43" s="38">
        <v>39</v>
      </c>
      <c r="B43" s="39" t="s">
        <v>9</v>
      </c>
      <c r="C43" s="110">
        <v>2.856684850224902</v>
      </c>
      <c r="D43" s="113" t="s">
        <v>109</v>
      </c>
      <c r="E43" s="121">
        <v>280.20590974302183</v>
      </c>
      <c r="F43" s="84">
        <v>11132861</v>
      </c>
      <c r="G43" s="110">
        <v>230.49817522841107</v>
      </c>
      <c r="H43" s="111">
        <v>9157923</v>
      </c>
      <c r="I43" s="118">
        <v>2.0168885756713899</v>
      </c>
      <c r="J43" s="113">
        <v>80133</v>
      </c>
      <c r="K43" s="104">
        <v>8681.2875404595907</v>
      </c>
      <c r="L43" s="104">
        <v>344916.23527</v>
      </c>
      <c r="M43" s="90">
        <v>44.8</v>
      </c>
      <c r="N43" s="91">
        <v>19</v>
      </c>
      <c r="O43" s="92">
        <v>0.49633251833740827</v>
      </c>
      <c r="P43" s="91">
        <v>19</v>
      </c>
      <c r="Q43" s="118">
        <v>879.87166192645543</v>
      </c>
      <c r="R43" s="120">
        <v>34958181</v>
      </c>
      <c r="S43" s="115">
        <v>4178.1849344054172</v>
      </c>
      <c r="T43" s="111">
        <v>19746102</v>
      </c>
    </row>
    <row r="44" spans="1:20" s="38" customFormat="1" x14ac:dyDescent="0.25">
      <c r="A44" s="38">
        <v>40</v>
      </c>
      <c r="B44" s="39" t="s">
        <v>28</v>
      </c>
      <c r="C44" s="110">
        <v>2.0191196698762037</v>
      </c>
      <c r="D44" s="113" t="s">
        <v>110</v>
      </c>
      <c r="E44" s="121">
        <v>58.292195748323586</v>
      </c>
      <c r="F44" s="84">
        <v>817140</v>
      </c>
      <c r="G44" s="110">
        <v>53.902125838208015</v>
      </c>
      <c r="H44" s="111">
        <v>755600</v>
      </c>
      <c r="I44" s="118">
        <v>0.745398773006135</v>
      </c>
      <c r="J44" s="113">
        <v>10449</v>
      </c>
      <c r="K44" s="104">
        <v>11000.861637894137</v>
      </c>
      <c r="L44" s="104">
        <v>154210.07844000001</v>
      </c>
      <c r="M44" s="90">
        <v>55.1</v>
      </c>
      <c r="N44" s="91">
        <v>13</v>
      </c>
      <c r="O44" s="92">
        <v>0.62224938875305624</v>
      </c>
      <c r="P44" s="91">
        <v>13</v>
      </c>
      <c r="Q44" s="118">
        <v>44.627050934512766</v>
      </c>
      <c r="R44" s="120">
        <v>625582</v>
      </c>
      <c r="S44" s="115">
        <v>1445.7198321091291</v>
      </c>
      <c r="T44" s="111">
        <v>1377771</v>
      </c>
    </row>
    <row r="45" spans="1:20" s="38" customFormat="1" x14ac:dyDescent="0.25">
      <c r="A45" s="38">
        <v>41</v>
      </c>
      <c r="B45" s="39" t="s">
        <v>32</v>
      </c>
      <c r="C45" s="110">
        <v>2.3610958174229641</v>
      </c>
      <c r="D45" s="113" t="s">
        <v>111</v>
      </c>
      <c r="E45" s="121">
        <v>524.52817403708991</v>
      </c>
      <c r="F45" s="84">
        <v>10295439</v>
      </c>
      <c r="G45" s="110">
        <v>64.895455471775009</v>
      </c>
      <c r="H45" s="111">
        <v>1273768</v>
      </c>
      <c r="I45" s="118">
        <v>0.23379865498267779</v>
      </c>
      <c r="J45" s="113">
        <v>4589</v>
      </c>
      <c r="K45" s="104">
        <v>16491.813224475241</v>
      </c>
      <c r="L45" s="104">
        <v>323701.30997</v>
      </c>
      <c r="M45" s="90">
        <v>37.5</v>
      </c>
      <c r="N45" s="91">
        <v>21</v>
      </c>
      <c r="O45" s="92">
        <v>0.40709046454767722</v>
      </c>
      <c r="P45" s="91">
        <v>21</v>
      </c>
      <c r="Q45" s="118">
        <v>313.68178112899938</v>
      </c>
      <c r="R45" s="120">
        <v>6156946</v>
      </c>
      <c r="S45" s="115">
        <v>1917.4928229665072</v>
      </c>
      <c r="T45" s="111">
        <v>801512</v>
      </c>
    </row>
    <row r="46" spans="1:20" s="38" customFormat="1" x14ac:dyDescent="0.25">
      <c r="A46" s="38">
        <v>42</v>
      </c>
      <c r="B46" s="39" t="s">
        <v>19</v>
      </c>
      <c r="C46" s="110">
        <v>1.8073140937547718</v>
      </c>
      <c r="D46" s="113" t="s">
        <v>112</v>
      </c>
      <c r="E46" s="121">
        <v>58.457469221982485</v>
      </c>
      <c r="F46" s="84">
        <v>4605864</v>
      </c>
      <c r="G46" s="110">
        <v>35.340626983119684</v>
      </c>
      <c r="H46" s="111">
        <v>2784488</v>
      </c>
      <c r="I46" s="118">
        <v>0.13350679020180226</v>
      </c>
      <c r="J46" s="113">
        <v>10519</v>
      </c>
      <c r="K46" s="104">
        <v>16020.337167914711</v>
      </c>
      <c r="L46" s="104">
        <v>1262242.36546</v>
      </c>
      <c r="M46" s="90">
        <v>49.9</v>
      </c>
      <c r="N46" s="91">
        <v>16</v>
      </c>
      <c r="O46" s="92">
        <v>0.55867970660146693</v>
      </c>
      <c r="P46" s="91">
        <v>16</v>
      </c>
      <c r="Q46" s="118">
        <v>190.55348394466301</v>
      </c>
      <c r="R46" s="120">
        <v>15013709</v>
      </c>
      <c r="S46" s="115">
        <v>1884.9320531757755</v>
      </c>
      <c r="T46" s="111">
        <v>2552198</v>
      </c>
    </row>
    <row r="47" spans="1:20" s="38" customFormat="1" x14ac:dyDescent="0.25">
      <c r="A47" s="38">
        <v>43</v>
      </c>
      <c r="B47" s="39" t="s">
        <v>31</v>
      </c>
      <c r="C47" s="110">
        <v>1.9907028543144696</v>
      </c>
      <c r="D47" s="113" t="s">
        <v>82</v>
      </c>
      <c r="E47" s="121">
        <v>118.82504173622705</v>
      </c>
      <c r="F47" s="84">
        <v>2491167</v>
      </c>
      <c r="G47" s="110">
        <v>26.86797042690198</v>
      </c>
      <c r="H47" s="111">
        <v>563287</v>
      </c>
      <c r="I47" s="118">
        <v>0.48499880753637015</v>
      </c>
      <c r="J47" s="113">
        <v>10168</v>
      </c>
      <c r="K47" s="104">
        <v>11452.446181731457</v>
      </c>
      <c r="L47" s="104">
        <v>240100.53419999999</v>
      </c>
      <c r="M47" s="90">
        <v>50.6</v>
      </c>
      <c r="N47" s="91">
        <v>15</v>
      </c>
      <c r="O47" s="92">
        <v>0.56723716381418088</v>
      </c>
      <c r="P47" s="91">
        <v>15</v>
      </c>
      <c r="Q47" s="118">
        <v>160.79718578583353</v>
      </c>
      <c r="R47" s="120">
        <v>3371113</v>
      </c>
      <c r="S47" s="115">
        <v>2254.8291746641075</v>
      </c>
      <c r="T47" s="111">
        <v>1174766</v>
      </c>
    </row>
    <row r="48" spans="1:20" s="38" customFormat="1" x14ac:dyDescent="0.25">
      <c r="A48" s="38">
        <v>44</v>
      </c>
      <c r="B48" s="39" t="s">
        <v>7</v>
      </c>
      <c r="C48" s="110">
        <v>2.60491524221576</v>
      </c>
      <c r="D48" s="113" t="s">
        <v>113</v>
      </c>
      <c r="E48" s="121">
        <v>126.72176110241462</v>
      </c>
      <c r="F48" s="84">
        <v>154215948</v>
      </c>
      <c r="G48" s="110">
        <v>67.976891693680585</v>
      </c>
      <c r="H48" s="111">
        <v>82725498</v>
      </c>
      <c r="I48" s="118">
        <v>0.60812677439367602</v>
      </c>
      <c r="J48" s="113">
        <v>740069</v>
      </c>
      <c r="K48" s="104">
        <v>11012.58596987588</v>
      </c>
      <c r="L48" s="104">
        <v>13401931.684829999</v>
      </c>
      <c r="M48" s="90">
        <v>36.9</v>
      </c>
      <c r="N48" s="91">
        <v>22</v>
      </c>
      <c r="O48" s="92">
        <v>0.39975550122249387</v>
      </c>
      <c r="P48" s="91">
        <v>22</v>
      </c>
      <c r="Q48" s="118">
        <v>270.0471352914833</v>
      </c>
      <c r="R48" s="120">
        <v>328637912</v>
      </c>
      <c r="S48" s="108"/>
      <c r="T48" s="108"/>
    </row>
    <row r="49" spans="1:20" s="38" customFormat="1" x14ac:dyDescent="0.25">
      <c r="A49" s="38">
        <v>45</v>
      </c>
      <c r="B49" s="39" t="s">
        <v>13</v>
      </c>
      <c r="C49" s="110">
        <v>2.2205706702057064</v>
      </c>
      <c r="D49" s="113" t="s">
        <v>114</v>
      </c>
      <c r="E49" s="124">
        <v>79.920841006169908</v>
      </c>
      <c r="F49" s="84">
        <v>42098303</v>
      </c>
      <c r="G49" s="110">
        <v>41.380032273374468</v>
      </c>
      <c r="H49" s="111">
        <v>21796932</v>
      </c>
      <c r="I49" s="118">
        <v>0.55255813953488375</v>
      </c>
      <c r="J49" s="113">
        <v>291060</v>
      </c>
      <c r="K49" s="104">
        <v>8483.9417011675378</v>
      </c>
      <c r="L49" s="104">
        <v>4468916.2910900004</v>
      </c>
      <c r="M49" s="90">
        <v>24.6</v>
      </c>
      <c r="N49" s="91">
        <v>31</v>
      </c>
      <c r="O49" s="92">
        <v>0.24938875305623476</v>
      </c>
      <c r="P49" s="91">
        <v>31</v>
      </c>
      <c r="Q49" s="118">
        <v>445.24433981964881</v>
      </c>
      <c r="R49" s="120">
        <v>234532456</v>
      </c>
      <c r="S49" s="108"/>
      <c r="T49" s="108"/>
    </row>
    <row r="50" spans="1:20" s="69" customFormat="1" x14ac:dyDescent="0.25">
      <c r="B50" s="70"/>
      <c r="C50" s="72"/>
      <c r="D50" s="72"/>
      <c r="E50" s="82">
        <f>SUM(E5:E49)</f>
        <v>7447.1178365330134</v>
      </c>
      <c r="F50" s="73"/>
      <c r="G50" s="72"/>
      <c r="H50" s="72"/>
      <c r="I50" s="72"/>
      <c r="J50" s="72"/>
      <c r="K50" s="72"/>
      <c r="L50" s="73">
        <f>SUM(L5:L49)</f>
        <v>42085475.09122999</v>
      </c>
      <c r="M50" s="74"/>
      <c r="N50" s="75"/>
      <c r="O50" s="76"/>
      <c r="P50" s="75"/>
      <c r="Q50" s="77"/>
      <c r="R50" s="78"/>
      <c r="S50" s="79"/>
      <c r="T50" s="79"/>
    </row>
    <row r="51" spans="1:20" s="69" customFormat="1" x14ac:dyDescent="0.25">
      <c r="B51" s="70"/>
      <c r="C51" s="70"/>
      <c r="D51" s="70"/>
      <c r="E51" s="70"/>
      <c r="F51" s="71">
        <f>SUM(F5:F49)</f>
        <v>712140800</v>
      </c>
      <c r="G51" s="70"/>
      <c r="H51" s="70"/>
      <c r="I51" s="70"/>
      <c r="J51" s="70"/>
      <c r="K51" s="70"/>
      <c r="L51" s="70"/>
      <c r="T51" s="69">
        <f>SUM(T5:T47)</f>
        <v>121253229</v>
      </c>
    </row>
    <row r="52" spans="1:20" s="69" customFormat="1" x14ac:dyDescent="0.25"/>
    <row r="53" spans="1:20" s="69" customFormat="1" x14ac:dyDescent="0.25"/>
    <row r="54" spans="1:20" s="69" customFormat="1" x14ac:dyDescent="0.25">
      <c r="D54" s="69">
        <v>3868730</v>
      </c>
    </row>
    <row r="55" spans="1:20" s="69" customFormat="1" x14ac:dyDescent="0.25"/>
    <row r="56" spans="1:20" s="51" customFormat="1" x14ac:dyDescent="0.25"/>
    <row r="57" spans="1:20" s="51" customFormat="1" x14ac:dyDescent="0.25"/>
    <row r="58" spans="1:20" s="51" customFormat="1" x14ac:dyDescent="0.25"/>
    <row r="59" spans="1:20" s="51" customForma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s="51" customForma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s="51" customFormat="1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s="51" customFormat="1" x14ac:dyDescent="0.2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1:20" s="51" customFormat="1" x14ac:dyDescent="0.2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s="51" customFormat="1" x14ac:dyDescent="0.25"/>
    <row r="65" spans="2:26" s="51" customFormat="1" x14ac:dyDescent="0.25"/>
    <row r="66" spans="2:26" s="51" customFormat="1" x14ac:dyDescent="0.25"/>
    <row r="67" spans="2:26" s="51" customFormat="1" x14ac:dyDescent="0.25"/>
    <row r="68" spans="2:26" s="38" customFormat="1" x14ac:dyDescent="0.2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2:26" s="38" customFormat="1" x14ac:dyDescent="0.2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2:26" s="38" customFormat="1" x14ac:dyDescent="0.2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2:26" s="38" customFormat="1" x14ac:dyDescent="0.2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2:26" s="38" customFormat="1" x14ac:dyDescent="0.2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2:26" s="38" customFormat="1" x14ac:dyDescent="0.2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2:26" s="38" customFormat="1" x14ac:dyDescent="0.2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2:26" s="38" customFormat="1" x14ac:dyDescent="0.2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2:26" s="38" customFormat="1" x14ac:dyDescent="0.2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2:26" s="38" customFormat="1" x14ac:dyDescent="0.2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2:26" s="38" customFormat="1" x14ac:dyDescent="0.2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2:26" s="38" customFormat="1" x14ac:dyDescent="0.2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2:26" s="38" customFormat="1" x14ac:dyDescent="0.2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2:26" s="38" customFormat="1" x14ac:dyDescent="0.2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2:26" s="38" customFormat="1" x14ac:dyDescent="0.2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2:26" s="38" customFormat="1" x14ac:dyDescent="0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2:26" s="38" customFormat="1" x14ac:dyDescent="0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2:26" s="38" customFormat="1" x14ac:dyDescent="0.2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2:26" s="38" customFormat="1" x14ac:dyDescent="0.2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2:26" s="38" customFormat="1" x14ac:dyDescent="0.2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2:26" s="38" customFormat="1" x14ac:dyDescent="0.2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2:26" s="38" customFormat="1" x14ac:dyDescent="0.2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2:26" s="38" customFormat="1" x14ac:dyDescent="0.2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2:26" s="38" customFormat="1" x14ac:dyDescent="0.2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2:26" s="38" customFormat="1" x14ac:dyDescent="0.2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2:26" s="38" customFormat="1" x14ac:dyDescent="0.2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2:26" s="38" customFormat="1" x14ac:dyDescent="0.2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Хабибулина</cp:lastModifiedBy>
  <cp:lastPrinted>2017-01-27T08:28:25Z</cp:lastPrinted>
  <dcterms:created xsi:type="dcterms:W3CDTF">2011-04-28T08:11:16Z</dcterms:created>
  <dcterms:modified xsi:type="dcterms:W3CDTF">2017-01-30T08:20:13Z</dcterms:modified>
</cp:coreProperties>
</file>