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245" windowWidth="19230" windowHeight="4575" tabRatio="614" firstSheet="1" activeTab="3"/>
  </bookViews>
  <sheets>
    <sheet name="рейтинг" sheetId="1" state="hidden" r:id="rId1"/>
    <sheet name="Итоговый (новый)" sheetId="57" r:id="rId2"/>
    <sheet name="итоговый по группам (новый)" sheetId="58" r:id="rId3"/>
    <sheet name="Показатели" sheetId="54" r:id="rId4"/>
  </sheets>
  <definedNames>
    <definedName name="_xlnm._FilterDatabase" localSheetId="1" hidden="1">'Итоговый (новый)'!$C$5:$C$47</definedName>
    <definedName name="_xlnm._FilterDatabase" localSheetId="2" hidden="1">'итоговый по группам (новый)'!$B$5:$E$5</definedName>
    <definedName name="_xlnm.Print_Area" localSheetId="1">'Итоговый (новый)'!$B$2:$E$49</definedName>
    <definedName name="_xlnm.Print_Area" localSheetId="2">'итоговый по группам (новый)'!$B$2:$E$57</definedName>
    <definedName name="_xlnm.Print_Area" localSheetId="3">Показатели!$B$1:$T$49</definedName>
  </definedNames>
  <calcPr calcId="145621"/>
</workbook>
</file>

<file path=xl/calcChain.xml><?xml version="1.0" encoding="utf-8"?>
<calcChain xmlns="http://schemas.openxmlformats.org/spreadsheetml/2006/main">
  <c r="T51" i="54" l="1"/>
  <c r="T52" i="54" s="1"/>
  <c r="S51" i="54"/>
  <c r="S52" i="54" s="1"/>
  <c r="M51" i="54"/>
  <c r="M52" i="54" s="1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O8" i="54"/>
  <c r="N8" i="54"/>
  <c r="O7" i="54"/>
  <c r="N7" i="54"/>
  <c r="O6" i="54"/>
  <c r="N6" i="54"/>
  <c r="O5" i="54"/>
  <c r="N5" i="54"/>
  <c r="P19" i="54" l="1"/>
  <c r="P6" i="54"/>
  <c r="P8" i="54"/>
  <c r="P10" i="54"/>
  <c r="P5" i="54"/>
  <c r="P12" i="54"/>
  <c r="P14" i="54"/>
  <c r="P16" i="54"/>
  <c r="P18" i="54"/>
  <c r="P7" i="54"/>
  <c r="P9" i="54"/>
  <c r="P11" i="54"/>
  <c r="P13" i="54"/>
  <c r="P15" i="54"/>
  <c r="P17" i="54"/>
  <c r="P49" i="54"/>
  <c r="P44" i="54"/>
  <c r="P42" i="54"/>
  <c r="P39" i="54"/>
  <c r="P36" i="54"/>
  <c r="P34" i="54"/>
  <c r="P32" i="54"/>
  <c r="P30" i="54"/>
  <c r="P28" i="54"/>
  <c r="P26" i="54"/>
  <c r="P24" i="54"/>
  <c r="P22" i="54"/>
  <c r="P20" i="54"/>
  <c r="P21" i="54"/>
  <c r="P23" i="54"/>
  <c r="P25" i="54"/>
  <c r="P27" i="54"/>
  <c r="P37" i="54"/>
  <c r="P29" i="54"/>
  <c r="P31" i="54"/>
  <c r="P33" i="54"/>
  <c r="P35" i="54"/>
  <c r="P38" i="54"/>
  <c r="P40" i="54"/>
  <c r="P43" i="54"/>
  <c r="P45" i="54"/>
  <c r="P41" i="54"/>
  <c r="P46" i="54"/>
  <c r="P47" i="54"/>
  <c r="P48" i="54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<sst xmlns="http://schemas.openxmlformats.org/spreadsheetml/2006/main" count="292" uniqueCount="127">
  <si>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</si>
  <si>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</si>
  <si>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</si>
  <si>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</si>
  <si>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</si>
  <si>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</si>
  <si>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</si>
  <si>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</si>
  <si>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</si>
  <si>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</si>
  <si>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</si>
  <si>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</si>
  <si>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</si>
  <si>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</si>
  <si>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</si>
  <si>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</si>
  <si>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</si>
  <si>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</si>
  <si>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</si>
  <si>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</si>
  <si>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</si>
  <si>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</si>
  <si>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</si>
  <si>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</si>
  <si>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</si>
  <si>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</si>
  <si>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</si>
  <si>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</si>
  <si>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</si>
  <si>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</si>
  <si>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</si>
  <si>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</si>
  <si>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</si>
  <si>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</si>
  <si>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</si>
  <si>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</si>
  <si>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</si>
  <si>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</si>
  <si>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</si>
  <si>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</si>
  <si>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</si>
  <si>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</si>
  <si>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</si>
  <si>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</si>
  <si>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</si>
  <si>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</si>
  <si>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</si>
  <si>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</si>
  <si>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</si>
  <si>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</si>
  <si>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</si>
  <si>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</si>
  <si>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</si>
  <si>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</si>
  <si>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</si>
  <si>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</si>
  <si>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</si>
  <si>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</si>
  <si>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</si>
  <si>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</si>
  <si>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</si>
  <si>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</si>
  <si>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</si>
  <si>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</si>
  <si>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</si>
  <si>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</si>
  <si>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</si>
  <si>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</si>
  <si>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</si>
  <si>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</si>
  <si>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</si>
  <si>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</si>
  <si>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</si>
  <si>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</si>
  <si>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</si>
  <si>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</si>
  <si>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</si>
  <si>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</si>
  <si>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</si>
  <si>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</si>
  <si>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</si>
  <si>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</si>
  <si>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</si>
  <si>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</si>
  <si>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</si>
  <si>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</si>
  <si>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</si>
  <si>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</si>
  <si>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</si>
  <si>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</si>
  <si>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</si>
  <si>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</si>
  <si>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</si>
  <si>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</si>
  <si>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</si>
  <si>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</si>
  <si>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</si>
  <si>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</si>
  <si>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</si>
  <si>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</si>
  <si>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</si>
  <si>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</si>
  <si>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</si>
  <si>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</si>
  <si>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 xml:space="preserve"> Казань</t>
  </si>
  <si>
    <t xml:space="preserve"> Набережные Челны</t>
  </si>
  <si>
    <t xml:space="preserve">    </t>
  </si>
  <si>
    <t>Валовая продукция сельского хозяйства на душу населения   за 2013 год, тыс. руб</t>
  </si>
  <si>
    <t>Валовая продукция сельского хозяйства за 2013 год (оценка по сельхоз организациям), тыс. руб</t>
  </si>
  <si>
    <t xml:space="preserve">ЗП к МПБ                                                     (янв-дек. 2013), раз </t>
  </si>
  <si>
    <t>Изменение к январю-декабрю 2013 г.</t>
  </si>
  <si>
    <t>Инвест. в осн. капитал (без бюдж средств) в расчете на душу (янв-дек 2013), тыс. рублей</t>
  </si>
  <si>
    <t>Инвест. в осн. капитал (без бюдж средств)  (янв-дек. 2013), тыс. рублей</t>
  </si>
  <si>
    <t>Ур. безраб. на 01.04.14</t>
  </si>
  <si>
    <t>Общая площ. жилых домов, вв. в эксп. (янв.-март 2014), кв.м.</t>
  </si>
  <si>
    <t xml:space="preserve">Рейтинг социально-экономического развития муниципальных районов и городских округов Республики Татарстан за январь - март 2014 года </t>
  </si>
  <si>
    <t>Изменение к январю - февралю 2014 г.</t>
  </si>
  <si>
    <t xml:space="preserve">Рейтинг социально-экономического развития муниципальных районов и городских округов Республики Татарстан  за январь-март 2014 года </t>
  </si>
  <si>
    <t>Изменение к январю- февралю 2014 г.</t>
  </si>
  <si>
    <t>Добавленная стоимость на душу населения, тыс.руб. янв.-дек.. 2013</t>
  </si>
  <si>
    <t>Добавленная стоимость тыс.руб. янв.-дек. 2013</t>
  </si>
  <si>
    <t>Общая площ. жилых домов, вв. в эксп. в расчете на душу населения (янв.- март 2014), кв.м.</t>
  </si>
  <si>
    <t xml:space="preserve">Налог. и неналог. доходы  на душу населения                              (янв-март  2014), рублей  </t>
  </si>
  <si>
    <t xml:space="preserve">Налог. и неналог. доходы                                (янв-март 2014), тыс.рублей  </t>
  </si>
  <si>
    <t>Отгружено товаров собственного производства по чистым видам экономической деятельности на душу населения  янв -март 2014, тыс. руб</t>
  </si>
  <si>
    <t>Отгружено товаров собственного производства по чистым видам экономической деятельности, янв.-март 2014, тыс. рублей</t>
  </si>
  <si>
    <t>Рейтинг муниципальных образований Республики Татарстан за январь - март 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</si>
</sst>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48" borderId="3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9" xfId="10" applyFill="1" applyBorder="1" applyAlignment="1">
      <alignment horizontal="center"/>
    </xf>
    <xf numFmtId="0" fontId="13" fillId="33" borderId="30" xfId="10" applyFill="1" applyBorder="1" applyAlignment="1">
      <alignment horizontal="center"/>
    </xf>
    <xf numFmtId="0" fontId="13" fillId="34" borderId="30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0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6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top" wrapText="1"/>
    </xf>
    <xf numFmtId="0" fontId="31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5" fillId="0" borderId="27" xfId="0" applyFont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165" fontId="31" fillId="36" borderId="27" xfId="0" applyNumberFormat="1" applyFont="1" applyFill="1" applyBorder="1" applyAlignment="1">
      <alignment horizontal="center" vertical="center"/>
    </xf>
    <xf numFmtId="3" fontId="25" fillId="36" borderId="27" xfId="0" applyNumberFormat="1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vertical="center" wrapText="1"/>
    </xf>
    <xf numFmtId="0" fontId="31" fillId="0" borderId="28" xfId="0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2" fontId="31" fillId="0" borderId="2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/>
    </xf>
    <xf numFmtId="1" fontId="31" fillId="0" borderId="28" xfId="0" applyNumberFormat="1" applyFont="1" applyFill="1" applyBorder="1" applyAlignment="1">
      <alignment horizontal="center"/>
    </xf>
    <xf numFmtId="165" fontId="31" fillId="36" borderId="28" xfId="0" applyNumberFormat="1" applyFont="1" applyFill="1" applyBorder="1" applyAlignment="1">
      <alignment horizontal="center" vertical="center"/>
    </xf>
    <xf numFmtId="1" fontId="31" fillId="36" borderId="28" xfId="0" applyNumberFormat="1" applyFont="1" applyFill="1" applyBorder="1" applyAlignment="1">
      <alignment horizontal="center"/>
    </xf>
    <xf numFmtId="2" fontId="31" fillId="0" borderId="28" xfId="0" applyNumberFormat="1" applyFont="1" applyBorder="1" applyAlignment="1">
      <alignment horizontal="center" wrapText="1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39" fillId="36" borderId="27" xfId="0" applyFont="1" applyFill="1" applyBorder="1" applyAlignment="1">
      <alignment horizontal="left" vertical="center" wrapTex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1" fillId="0" borderId="27" xfId="0" applyFont="1" applyBorder="1" applyAlignment="1">
      <alignment horizontal="center" vertical="center" wrapText="1" shrinkToFit="1"/>
    </xf>
    <xf numFmtId="4" fontId="31" fillId="0" borderId="28" xfId="0" applyNumberFormat="1" applyFont="1" applyBorder="1" applyAlignment="1">
      <alignment vertical="center" wrapTex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2" fontId="31" fillId="36" borderId="27" xfId="0" applyNumberFormat="1" applyFont="1" applyFill="1" applyBorder="1" applyAlignment="1">
      <alignment horizontal="center"/>
    </xf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8" xfId="0" applyNumberFormat="1" applyFont="1" applyFill="1" applyBorder="1" applyAlignment="1">
      <alignment horizontal="center" wrapText="1"/>
    </xf>
    <xf numFmtId="165" fontId="31" fillId="54" borderId="28" xfId="82" applyNumberFormat="1" applyFont="1" applyFill="1" applyBorder="1" applyAlignment="1">
      <alignment horizont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165" fontId="45" fillId="54" borderId="28" xfId="82" applyNumberFormat="1" applyFont="1" applyFill="1" applyBorder="1" applyAlignment="1">
      <alignment horizontal="center"/>
    </xf>
    <xf numFmtId="3" fontId="31" fillId="36" borderId="28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2" fontId="31" fillId="36" borderId="27" xfId="0" applyNumberFormat="1" applyFont="1" applyFill="1" applyBorder="1" applyAlignment="1">
      <alignment horizontal="center" wrapTex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right"/>
    </xf>
    <xf numFmtId="165" fontId="45" fillId="36" borderId="27" xfId="0" applyNumberFormat="1" applyFont="1" applyFill="1" applyBorder="1" applyAlignment="1">
      <alignment horizontal="center" vertical="center"/>
    </xf>
    <xf numFmtId="1" fontId="45" fillId="36" borderId="28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 wrapText="1"/>
    </xf>
    <xf numFmtId="164" fontId="31" fillId="36" borderId="27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1" fillId="36" borderId="27" xfId="0" applyNumberFormat="1" applyFont="1" applyFill="1" applyBorder="1" applyAlignment="1">
      <alignment horizontal="center"/>
    </xf>
    <xf numFmtId="165" fontId="45" fillId="36" borderId="27" xfId="0" applyNumberFormat="1" applyFont="1" applyFill="1" applyBorder="1" applyAlignment="1">
      <alignment horizontal="center"/>
    </xf>
    <xf numFmtId="0" fontId="41" fillId="52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2" fontId="25" fillId="36" borderId="28" xfId="0" applyNumberFormat="1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36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10" fontId="0" fillId="0" borderId="27" xfId="0" applyNumberFormat="1" applyBorder="1"/>
    <xf numFmtId="10" fontId="0" fillId="0" borderId="0" xfId="0" applyNumberFormat="1" applyBorder="1"/>
    <xf numFmtId="0" fontId="19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0" fontId="42" fillId="0" borderId="0" xfId="0" applyNumberFormat="1" applyFont="1"/>
    <xf numFmtId="0" fontId="30" fillId="0" borderId="28" xfId="0" applyFont="1" applyFill="1" applyBorder="1" applyAlignment="1">
      <alignment horizontal="left" vertical="center" wrapText="1"/>
    </xf>
    <xf numFmtId="4" fontId="30" fillId="0" borderId="28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2" fontId="30" fillId="0" borderId="28" xfId="0" applyNumberFormat="1" applyFont="1" applyFill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6" fontId="25" fillId="36" borderId="28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/>
    </xf>
    <xf numFmtId="1" fontId="30" fillId="36" borderId="28" xfId="0" applyNumberFormat="1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2" fontId="30" fillId="0" borderId="28" xfId="0" applyNumberFormat="1" applyFont="1" applyBorder="1" applyAlignment="1">
      <alignment horizontal="center" vertical="center"/>
    </xf>
    <xf numFmtId="167" fontId="30" fillId="0" borderId="27" xfId="0" applyNumberFormat="1" applyFont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0" fontId="0" fillId="0" borderId="27" xfId="0" applyNumberFormat="1" applyFill="1" applyBorder="1"/>
    <xf numFmtId="2" fontId="31" fillId="0" borderId="27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right"/>
    </xf>
    <xf numFmtId="165" fontId="31" fillId="0" borderId="2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165" fontId="31" fillId="0" borderId="27" xfId="0" applyNumberFormat="1" applyFont="1" applyFill="1" applyBorder="1" applyAlignment="1">
      <alignment horizontal="center" vertic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8" xfId="82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3" fontId="42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0" fontId="40" fillId="51" borderId="32" xfId="0" applyFont="1" applyFill="1" applyBorder="1" applyAlignment="1">
      <alignment vertical="center" wrapText="1"/>
    </xf>
    <xf numFmtId="0" fontId="40" fillId="51" borderId="33" xfId="0" applyFont="1" applyFill="1" applyBorder="1" applyAlignment="1">
      <alignment vertical="center" wrapText="1"/>
    </xf>
    <xf numFmtId="0" fontId="40" fillId="51" borderId="34" xfId="0" applyFont="1" applyFill="1" applyBorder="1" applyAlignment="1">
      <alignment vertical="center" wrapText="1"/>
    </xf>
    <xf numFmtId="0" fontId="39" fillId="37" borderId="27" xfId="0" applyFont="1" applyFill="1" applyBorder="1" applyAlignment="1">
      <alignment horizontal="center"/>
    </xf>
    <xf numFmtId="10" fontId="43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1" borderId="27" xfId="0" applyFont="1" applyFill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66" t="s">
        <v>0</v>
      </c>
      <c r="B1" s="166"/>
      <c r="C1" s="166"/>
      <c r="D1" s="166"/>
      <c r="E1" s="166"/>
      <c r="F1" s="166"/>
      <c r="G1" s="166"/>
    </row>
    <row r="2" spans="1:7" x14ac:dyDescent="0.25">
      <c r="A2" s="166"/>
      <c r="B2" s="166"/>
      <c r="C2" s="166"/>
      <c r="D2" s="166"/>
      <c r="E2" s="166"/>
      <c r="F2" s="166"/>
      <c r="G2" s="166"/>
    </row>
    <row r="3" spans="1:7" ht="15.75" thickBot="1" x14ac:dyDescent="0.3">
      <c r="A3" s="167"/>
      <c r="B3" s="167"/>
      <c r="C3" s="168"/>
      <c r="D3" s="167"/>
      <c r="E3" s="167"/>
      <c r="F3" s="167"/>
      <c r="G3" s="167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0"/>
  <sheetViews>
    <sheetView topLeftCell="A34" zoomScaleNormal="100" workbookViewId="0">
      <selection activeCell="D61" sqref="D61"/>
    </sheetView>
  </sheetViews>
  <sheetFormatPr defaultColWidth="9.140625" defaultRowHeight="15" x14ac:dyDescent="0.25"/>
  <cols>
    <col min="1" max="1" width="13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45" customHeight="1" x14ac:dyDescent="0.25">
      <c r="B2" s="169" t="s">
        <v>115</v>
      </c>
      <c r="C2" s="169"/>
      <c r="D2" s="169"/>
      <c r="E2" s="169"/>
    </row>
    <row r="3" spans="2:5" ht="54" customHeight="1" x14ac:dyDescent="0.25">
      <c r="B3" s="109" t="s">
        <v>102</v>
      </c>
      <c r="C3" s="73" t="s">
        <v>1</v>
      </c>
      <c r="D3" s="73" t="s">
        <v>116</v>
      </c>
      <c r="E3" s="73" t="s">
        <v>110</v>
      </c>
    </row>
    <row r="4" spans="2:5" ht="0.75" hidden="1" customHeight="1" x14ac:dyDescent="0.25">
      <c r="B4" s="66"/>
      <c r="C4" s="67"/>
      <c r="D4" s="67"/>
      <c r="E4" s="77"/>
    </row>
    <row r="5" spans="2:5" x14ac:dyDescent="0.25">
      <c r="B5" s="138">
        <v>1</v>
      </c>
      <c r="C5" s="77" t="s">
        <v>104</v>
      </c>
      <c r="D5" s="110" t="s">
        <v>103</v>
      </c>
      <c r="E5" s="110" t="s">
        <v>103</v>
      </c>
    </row>
    <row r="6" spans="2:5" x14ac:dyDescent="0.25">
      <c r="B6" s="138">
        <v>2</v>
      </c>
      <c r="C6" s="77" t="s">
        <v>65</v>
      </c>
      <c r="D6" s="110" t="s">
        <v>103</v>
      </c>
      <c r="E6" s="110" t="s">
        <v>103</v>
      </c>
    </row>
    <row r="7" spans="2:5" x14ac:dyDescent="0.25">
      <c r="B7" s="138">
        <v>3</v>
      </c>
      <c r="C7" s="77" t="s">
        <v>97</v>
      </c>
      <c r="D7" s="139">
        <v>1</v>
      </c>
      <c r="E7" s="139">
        <v>1</v>
      </c>
    </row>
    <row r="8" spans="2:5" x14ac:dyDescent="0.25">
      <c r="B8" s="138">
        <v>4</v>
      </c>
      <c r="C8" s="77" t="s">
        <v>82</v>
      </c>
      <c r="D8" s="139">
        <v>-1</v>
      </c>
      <c r="E8" s="139">
        <v>-1</v>
      </c>
    </row>
    <row r="9" spans="2:5" x14ac:dyDescent="0.25">
      <c r="B9" s="138">
        <v>5</v>
      </c>
      <c r="C9" s="77" t="s">
        <v>88</v>
      </c>
      <c r="D9" s="139" t="s">
        <v>103</v>
      </c>
      <c r="E9" s="139" t="s">
        <v>103</v>
      </c>
    </row>
    <row r="10" spans="2:5" x14ac:dyDescent="0.25">
      <c r="B10" s="138">
        <v>6</v>
      </c>
      <c r="C10" s="77" t="s">
        <v>105</v>
      </c>
      <c r="D10" s="110" t="s">
        <v>103</v>
      </c>
      <c r="E10" s="110" t="s">
        <v>103</v>
      </c>
    </row>
    <row r="11" spans="2:5" ht="15" customHeight="1" x14ac:dyDescent="0.25">
      <c r="B11" s="138">
        <v>7</v>
      </c>
      <c r="C11" s="77" t="s">
        <v>89</v>
      </c>
      <c r="D11" s="110" t="s">
        <v>103</v>
      </c>
      <c r="E11" s="110" t="s">
        <v>103</v>
      </c>
    </row>
    <row r="12" spans="2:5" x14ac:dyDescent="0.25">
      <c r="B12" s="138">
        <v>8</v>
      </c>
      <c r="C12" s="77" t="s">
        <v>91</v>
      </c>
      <c r="D12" s="139" t="s">
        <v>103</v>
      </c>
      <c r="E12" s="139" t="s">
        <v>103</v>
      </c>
    </row>
    <row r="13" spans="2:5" x14ac:dyDescent="0.25">
      <c r="B13" s="138">
        <v>9</v>
      </c>
      <c r="C13" s="77" t="s">
        <v>74</v>
      </c>
      <c r="D13" s="139">
        <v>1</v>
      </c>
      <c r="E13" s="139">
        <v>3</v>
      </c>
    </row>
    <row r="14" spans="2:5" x14ac:dyDescent="0.25">
      <c r="B14" s="138">
        <v>10</v>
      </c>
      <c r="C14" s="77" t="s">
        <v>83</v>
      </c>
      <c r="D14" s="139">
        <v>2</v>
      </c>
      <c r="E14" s="139">
        <v>4</v>
      </c>
    </row>
    <row r="15" spans="2:5" x14ac:dyDescent="0.25">
      <c r="B15" s="138">
        <v>11</v>
      </c>
      <c r="C15" s="77" t="s">
        <v>76</v>
      </c>
      <c r="D15" s="139">
        <v>-2</v>
      </c>
      <c r="E15" s="139" t="s">
        <v>103</v>
      </c>
    </row>
    <row r="16" spans="2:5" x14ac:dyDescent="0.25">
      <c r="B16" s="138">
        <v>12</v>
      </c>
      <c r="C16" s="77" t="s">
        <v>62</v>
      </c>
      <c r="D16" s="139">
        <v>2</v>
      </c>
      <c r="E16" s="139">
        <v>3</v>
      </c>
    </row>
    <row r="17" spans="2:12" x14ac:dyDescent="0.25">
      <c r="B17" s="138">
        <v>13</v>
      </c>
      <c r="C17" s="77" t="s">
        <v>60</v>
      </c>
      <c r="D17" s="139">
        <v>-2</v>
      </c>
      <c r="E17" s="139" t="s">
        <v>103</v>
      </c>
    </row>
    <row r="18" spans="2:12" x14ac:dyDescent="0.25">
      <c r="B18" s="138">
        <v>14</v>
      </c>
      <c r="C18" s="77" t="s">
        <v>73</v>
      </c>
      <c r="D18" s="139">
        <v>2</v>
      </c>
      <c r="E18" s="139">
        <v>4</v>
      </c>
    </row>
    <row r="19" spans="2:12" x14ac:dyDescent="0.25">
      <c r="B19" s="138">
        <v>15</v>
      </c>
      <c r="C19" s="77" t="s">
        <v>90</v>
      </c>
      <c r="D19" s="139" t="s">
        <v>103</v>
      </c>
      <c r="E19" s="139">
        <v>1</v>
      </c>
    </row>
    <row r="20" spans="2:12" x14ac:dyDescent="0.25">
      <c r="B20" s="138">
        <v>16</v>
      </c>
      <c r="C20" s="77" t="s">
        <v>98</v>
      </c>
      <c r="D20" s="139">
        <v>2</v>
      </c>
      <c r="E20" s="139">
        <v>-6</v>
      </c>
    </row>
    <row r="21" spans="2:12" x14ac:dyDescent="0.25">
      <c r="B21" s="138">
        <v>17</v>
      </c>
      <c r="C21" s="77" t="s">
        <v>85</v>
      </c>
      <c r="D21" s="139">
        <v>-4</v>
      </c>
      <c r="E21" s="139">
        <v>-8</v>
      </c>
    </row>
    <row r="22" spans="2:12" x14ac:dyDescent="0.25">
      <c r="B22" s="138">
        <v>18</v>
      </c>
      <c r="C22" s="77" t="s">
        <v>71</v>
      </c>
      <c r="D22" s="139">
        <v>-1</v>
      </c>
      <c r="E22" s="139">
        <v>-1</v>
      </c>
    </row>
    <row r="23" spans="2:12" x14ac:dyDescent="0.25">
      <c r="B23" s="138">
        <v>19</v>
      </c>
      <c r="C23" s="77" t="s">
        <v>78</v>
      </c>
      <c r="D23" s="139">
        <v>1</v>
      </c>
      <c r="E23" s="139">
        <v>1</v>
      </c>
    </row>
    <row r="24" spans="2:12" x14ac:dyDescent="0.25">
      <c r="B24" s="138">
        <v>20</v>
      </c>
      <c r="C24" s="77" t="s">
        <v>94</v>
      </c>
      <c r="D24" s="139">
        <v>-1</v>
      </c>
      <c r="E24" s="139">
        <v>-1</v>
      </c>
    </row>
    <row r="25" spans="2:12" x14ac:dyDescent="0.25">
      <c r="B25" s="138">
        <v>21</v>
      </c>
      <c r="C25" s="77" t="s">
        <v>77</v>
      </c>
      <c r="D25" s="139">
        <v>2</v>
      </c>
      <c r="E25" s="139" t="s">
        <v>103</v>
      </c>
    </row>
    <row r="26" spans="2:12" x14ac:dyDescent="0.25">
      <c r="B26" s="138">
        <v>22</v>
      </c>
      <c r="C26" s="77" t="s">
        <v>72</v>
      </c>
      <c r="D26" s="139">
        <v>3</v>
      </c>
      <c r="E26" s="139" t="s">
        <v>103</v>
      </c>
    </row>
    <row r="27" spans="2:12" x14ac:dyDescent="0.25">
      <c r="B27" s="138">
        <v>23</v>
      </c>
      <c r="C27" s="77" t="s">
        <v>66</v>
      </c>
      <c r="D27" s="139">
        <v>1</v>
      </c>
      <c r="E27" s="139">
        <v>8</v>
      </c>
    </row>
    <row r="28" spans="2:12" x14ac:dyDescent="0.25">
      <c r="B28" s="138">
        <v>24</v>
      </c>
      <c r="C28" s="77" t="s">
        <v>101</v>
      </c>
      <c r="D28" s="139">
        <v>2</v>
      </c>
      <c r="E28" s="139">
        <v>2</v>
      </c>
    </row>
    <row r="29" spans="2:12" x14ac:dyDescent="0.25">
      <c r="B29" s="138">
        <v>25</v>
      </c>
      <c r="C29" s="77" t="s">
        <v>69</v>
      </c>
      <c r="D29" s="139">
        <v>-3</v>
      </c>
      <c r="E29" s="139">
        <v>-1</v>
      </c>
      <c r="L29" s="44" t="s">
        <v>106</v>
      </c>
    </row>
    <row r="30" spans="2:12" x14ac:dyDescent="0.25">
      <c r="B30" s="138">
        <v>26</v>
      </c>
      <c r="C30" s="77" t="s">
        <v>59</v>
      </c>
      <c r="D30" s="139">
        <v>1</v>
      </c>
      <c r="E30" s="139">
        <v>3</v>
      </c>
    </row>
    <row r="31" spans="2:12" x14ac:dyDescent="0.25">
      <c r="B31" s="138">
        <v>27</v>
      </c>
      <c r="C31" s="77" t="s">
        <v>99</v>
      </c>
      <c r="D31" s="139">
        <v>5</v>
      </c>
      <c r="E31" s="139">
        <v>3</v>
      </c>
    </row>
    <row r="32" spans="2:12" x14ac:dyDescent="0.25">
      <c r="B32" s="138">
        <v>28</v>
      </c>
      <c r="C32" s="77" t="s">
        <v>86</v>
      </c>
      <c r="D32" s="139">
        <v>1</v>
      </c>
      <c r="E32" s="139">
        <v>-1</v>
      </c>
    </row>
    <row r="33" spans="2:5" ht="15" customHeight="1" x14ac:dyDescent="0.25">
      <c r="B33" s="138">
        <v>29</v>
      </c>
      <c r="C33" s="77" t="s">
        <v>79</v>
      </c>
      <c r="D33" s="139">
        <v>-1</v>
      </c>
      <c r="E33" s="139">
        <v>-4</v>
      </c>
    </row>
    <row r="34" spans="2:5" x14ac:dyDescent="0.25">
      <c r="B34" s="138">
        <v>30</v>
      </c>
      <c r="C34" s="77" t="s">
        <v>93</v>
      </c>
      <c r="D34" s="139">
        <v>-9</v>
      </c>
      <c r="E34" s="139">
        <v>-7</v>
      </c>
    </row>
    <row r="35" spans="2:5" x14ac:dyDescent="0.25">
      <c r="B35" s="138">
        <v>31</v>
      </c>
      <c r="C35" s="77" t="s">
        <v>80</v>
      </c>
      <c r="D35" s="139">
        <v>-1</v>
      </c>
      <c r="E35" s="139">
        <v>-3</v>
      </c>
    </row>
    <row r="36" spans="2:5" x14ac:dyDescent="0.25">
      <c r="B36" s="138">
        <v>32</v>
      </c>
      <c r="C36" s="77" t="s">
        <v>81</v>
      </c>
      <c r="D36" s="139">
        <v>3</v>
      </c>
      <c r="E36" s="139">
        <v>4</v>
      </c>
    </row>
    <row r="37" spans="2:5" x14ac:dyDescent="0.25">
      <c r="B37" s="138">
        <v>33</v>
      </c>
      <c r="C37" s="77" t="s">
        <v>67</v>
      </c>
      <c r="D37" s="139">
        <v>1</v>
      </c>
      <c r="E37" s="139">
        <v>4</v>
      </c>
    </row>
    <row r="38" spans="2:5" x14ac:dyDescent="0.25">
      <c r="B38" s="138">
        <v>34</v>
      </c>
      <c r="C38" s="77" t="s">
        <v>75</v>
      </c>
      <c r="D38" s="139">
        <v>3</v>
      </c>
      <c r="E38" s="139">
        <v>6</v>
      </c>
    </row>
    <row r="39" spans="2:5" x14ac:dyDescent="0.25">
      <c r="B39" s="138">
        <v>35</v>
      </c>
      <c r="C39" s="77" t="s">
        <v>68</v>
      </c>
      <c r="D39" s="139">
        <v>-4</v>
      </c>
      <c r="E39" s="139">
        <v>-3</v>
      </c>
    </row>
    <row r="40" spans="2:5" x14ac:dyDescent="0.25">
      <c r="B40" s="138">
        <v>36</v>
      </c>
      <c r="C40" s="77" t="s">
        <v>64</v>
      </c>
      <c r="D40" s="139" t="s">
        <v>103</v>
      </c>
      <c r="E40" s="139">
        <v>-2</v>
      </c>
    </row>
    <row r="41" spans="2:5" x14ac:dyDescent="0.25">
      <c r="B41" s="138">
        <v>37</v>
      </c>
      <c r="C41" s="77" t="s">
        <v>87</v>
      </c>
      <c r="D41" s="139">
        <v>-4</v>
      </c>
      <c r="E41" s="139">
        <v>-4</v>
      </c>
    </row>
    <row r="42" spans="2:5" x14ac:dyDescent="0.25">
      <c r="B42" s="138">
        <v>38</v>
      </c>
      <c r="C42" s="77" t="s">
        <v>61</v>
      </c>
      <c r="D42" s="139">
        <v>2</v>
      </c>
      <c r="E42" s="139">
        <v>3</v>
      </c>
    </row>
    <row r="43" spans="2:5" x14ac:dyDescent="0.25">
      <c r="B43" s="138">
        <v>39</v>
      </c>
      <c r="C43" s="77" t="s">
        <v>63</v>
      </c>
      <c r="D43" s="139" t="s">
        <v>103</v>
      </c>
      <c r="E43" s="139" t="s">
        <v>103</v>
      </c>
    </row>
    <row r="44" spans="2:5" x14ac:dyDescent="0.25">
      <c r="B44" s="138">
        <v>40</v>
      </c>
      <c r="C44" s="77" t="s">
        <v>84</v>
      </c>
      <c r="D44" s="139">
        <v>-2</v>
      </c>
      <c r="E44" s="139">
        <v>-5</v>
      </c>
    </row>
    <row r="45" spans="2:5" x14ac:dyDescent="0.25">
      <c r="B45" s="138">
        <v>41</v>
      </c>
      <c r="C45" s="77" t="s">
        <v>92</v>
      </c>
      <c r="D45" s="139">
        <v>1</v>
      </c>
      <c r="E45" s="139">
        <v>1</v>
      </c>
    </row>
    <row r="46" spans="2:5" x14ac:dyDescent="0.25">
      <c r="B46" s="138">
        <v>42</v>
      </c>
      <c r="C46" s="77" t="s">
        <v>70</v>
      </c>
      <c r="D46" s="139">
        <v>-1</v>
      </c>
      <c r="E46" s="139">
        <v>-4</v>
      </c>
    </row>
    <row r="47" spans="2:5" x14ac:dyDescent="0.25">
      <c r="B47" s="138">
        <v>43</v>
      </c>
      <c r="C47" s="77" t="s">
        <v>100</v>
      </c>
      <c r="D47" s="139" t="s">
        <v>103</v>
      </c>
      <c r="E47" s="139" t="s">
        <v>103</v>
      </c>
    </row>
    <row r="48" spans="2:5" x14ac:dyDescent="0.25">
      <c r="B48" s="138">
        <v>44</v>
      </c>
      <c r="C48" s="77" t="s">
        <v>95</v>
      </c>
      <c r="D48" s="139" t="s">
        <v>103</v>
      </c>
      <c r="E48" s="139" t="s">
        <v>103</v>
      </c>
    </row>
    <row r="49" spans="2:5" x14ac:dyDescent="0.25">
      <c r="B49" s="138">
        <v>45</v>
      </c>
      <c r="C49" s="77" t="s">
        <v>96</v>
      </c>
      <c r="D49" s="139" t="s">
        <v>103</v>
      </c>
      <c r="E49" s="139" t="s">
        <v>103</v>
      </c>
    </row>
    <row r="50" spans="2:5" x14ac:dyDescent="0.25">
      <c r="B50" s="141"/>
      <c r="C50" s="51"/>
      <c r="D50" s="140"/>
      <c r="E50" s="140"/>
    </row>
  </sheetData>
  <sortState ref="A390:E402">
    <sortCondition ref="C390"/>
  </sortState>
  <mergeCells count="1">
    <mergeCell ref="B2:E2"/>
  </mergeCells>
  <conditionalFormatting sqref="D46:E46 D5:E8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39 D29">
    <cfRule type="iconSet" priority="98">
      <iconSet iconSet="3Arrows">
        <cfvo type="percent" val="0"/>
        <cfvo type="percent" val="33"/>
        <cfvo type="percent" val="67"/>
      </iconSet>
    </cfRule>
  </conditionalFormatting>
  <conditionalFormatting sqref="D3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4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4121">
      <iconSet iconSet="3Arrows">
        <cfvo type="percent" val="0"/>
        <cfvo type="num" val="0"/>
        <cfvo type="num" val="0" gte="0"/>
      </iconSet>
    </cfRule>
  </conditionalFormatting>
  <conditionalFormatting sqref="D47:D50 D13:D45">
    <cfRule type="iconSet" priority="4122">
      <iconSet iconSet="3Arrows">
        <cfvo type="percent" val="0"/>
        <cfvo type="num" val="0"/>
        <cfvo type="num" val="0" gte="0"/>
      </iconSet>
    </cfRule>
  </conditionalFormatting>
  <conditionalFormatting sqref="D46:E46 D38 D23:D28 D33:D36 D10:E10 D12:D20 D30:D31 D6:E8 D47:D50 D40:D45">
    <cfRule type="iconSet" priority="41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zoomScaleNormal="100" workbookViewId="0">
      <selection activeCell="G15" sqref="G15"/>
    </sheetView>
  </sheetViews>
  <sheetFormatPr defaultColWidth="9.140625" defaultRowHeight="15" x14ac:dyDescent="0.25"/>
  <cols>
    <col min="1" max="1" width="4.140625" style="44" customWidth="1"/>
    <col min="2" max="2" width="20.28515625" style="44" customWidth="1"/>
    <col min="3" max="3" width="33.140625" style="44" customWidth="1"/>
    <col min="4" max="4" width="21.5703125" style="44" customWidth="1"/>
    <col min="5" max="5" width="19.85546875" style="44" customWidth="1"/>
    <col min="6" max="16384" width="9.140625" style="44"/>
  </cols>
  <sheetData>
    <row r="2" spans="2:5" ht="42.75" customHeight="1" x14ac:dyDescent="0.25">
      <c r="B2" s="170" t="s">
        <v>117</v>
      </c>
      <c r="C2" s="170"/>
      <c r="D2" s="170"/>
      <c r="E2" s="170"/>
    </row>
    <row r="3" spans="2:5" ht="38.25" x14ac:dyDescent="0.25">
      <c r="B3" s="109" t="s">
        <v>102</v>
      </c>
      <c r="C3" s="73" t="s">
        <v>1</v>
      </c>
      <c r="D3" s="73" t="s">
        <v>118</v>
      </c>
      <c r="E3" s="73" t="s">
        <v>110</v>
      </c>
    </row>
    <row r="4" spans="2:5" x14ac:dyDescent="0.25">
      <c r="B4" s="171" t="s">
        <v>56</v>
      </c>
      <c r="C4" s="171"/>
      <c r="D4" s="171"/>
      <c r="E4" s="171"/>
    </row>
    <row r="5" spans="2:5" ht="14.25" customHeight="1" x14ac:dyDescent="0.25">
      <c r="B5" s="161"/>
      <c r="C5" s="162"/>
      <c r="D5" s="162"/>
      <c r="E5" s="163"/>
    </row>
    <row r="6" spans="2:5" hidden="1" x14ac:dyDescent="0.25">
      <c r="B6" s="77"/>
      <c r="C6" s="77"/>
      <c r="D6" s="77"/>
      <c r="E6" s="77"/>
    </row>
    <row r="7" spans="2:5" x14ac:dyDescent="0.25">
      <c r="B7" s="164">
        <v>1</v>
      </c>
      <c r="C7" s="77" t="s">
        <v>104</v>
      </c>
      <c r="D7" s="139" t="s">
        <v>103</v>
      </c>
      <c r="E7" s="127" t="s">
        <v>103</v>
      </c>
    </row>
    <row r="8" spans="2:5" x14ac:dyDescent="0.25">
      <c r="B8" s="164">
        <v>2</v>
      </c>
      <c r="C8" s="77" t="s">
        <v>65</v>
      </c>
      <c r="D8" s="110" t="s">
        <v>103</v>
      </c>
      <c r="E8" s="110" t="s">
        <v>103</v>
      </c>
    </row>
    <row r="9" spans="2:5" x14ac:dyDescent="0.25">
      <c r="B9" s="164">
        <v>3</v>
      </c>
      <c r="C9" s="77" t="s">
        <v>88</v>
      </c>
      <c r="D9" s="127" t="s">
        <v>103</v>
      </c>
      <c r="E9" s="127" t="s">
        <v>103</v>
      </c>
    </row>
    <row r="10" spans="2:5" x14ac:dyDescent="0.25">
      <c r="B10" s="164">
        <v>4</v>
      </c>
      <c r="C10" s="77" t="s">
        <v>105</v>
      </c>
      <c r="D10" s="127" t="s">
        <v>103</v>
      </c>
      <c r="E10" s="127" t="s">
        <v>103</v>
      </c>
    </row>
    <row r="11" spans="2:5" x14ac:dyDescent="0.25">
      <c r="B11" s="164">
        <v>5</v>
      </c>
      <c r="C11" s="77" t="s">
        <v>83</v>
      </c>
      <c r="D11" s="139">
        <v>2</v>
      </c>
      <c r="E11" s="139">
        <v>2</v>
      </c>
    </row>
    <row r="12" spans="2:5" x14ac:dyDescent="0.25">
      <c r="B12" s="164">
        <v>6</v>
      </c>
      <c r="C12" s="77" t="s">
        <v>76</v>
      </c>
      <c r="D12" s="127">
        <v>-1</v>
      </c>
      <c r="E12" s="127">
        <v>-1</v>
      </c>
    </row>
    <row r="13" spans="2:5" x14ac:dyDescent="0.25">
      <c r="B13" s="164">
        <v>7</v>
      </c>
      <c r="C13" s="77" t="s">
        <v>60</v>
      </c>
      <c r="D13" s="127">
        <v>-1</v>
      </c>
      <c r="E13" s="127">
        <v>-1</v>
      </c>
    </row>
    <row r="14" spans="2:5" x14ac:dyDescent="0.25">
      <c r="B14" s="164">
        <v>8</v>
      </c>
      <c r="C14" s="77" t="s">
        <v>90</v>
      </c>
      <c r="D14" s="139" t="s">
        <v>103</v>
      </c>
      <c r="E14" s="139" t="s">
        <v>103</v>
      </c>
    </row>
    <row r="15" spans="2:5" x14ac:dyDescent="0.25">
      <c r="B15" s="164">
        <v>9</v>
      </c>
      <c r="C15" s="77" t="s">
        <v>71</v>
      </c>
      <c r="D15" s="110" t="s">
        <v>103</v>
      </c>
      <c r="E15" s="127" t="s">
        <v>103</v>
      </c>
    </row>
    <row r="16" spans="2:5" x14ac:dyDescent="0.25">
      <c r="B16" s="164">
        <v>10</v>
      </c>
      <c r="C16" s="77" t="s">
        <v>78</v>
      </c>
      <c r="D16" s="127" t="s">
        <v>103</v>
      </c>
      <c r="E16" s="127" t="s">
        <v>103</v>
      </c>
    </row>
    <row r="17" spans="2:5" x14ac:dyDescent="0.25">
      <c r="B17" s="164">
        <v>11</v>
      </c>
      <c r="C17" s="77" t="s">
        <v>77</v>
      </c>
      <c r="D17" s="127">
        <v>1</v>
      </c>
      <c r="E17" s="127" t="s">
        <v>103</v>
      </c>
    </row>
    <row r="18" spans="2:5" x14ac:dyDescent="0.25">
      <c r="B18" s="164">
        <v>12</v>
      </c>
      <c r="C18" s="77" t="s">
        <v>72</v>
      </c>
      <c r="D18" s="127">
        <v>1</v>
      </c>
      <c r="E18" s="127" t="s">
        <v>103</v>
      </c>
    </row>
    <row r="19" spans="2:5" x14ac:dyDescent="0.25">
      <c r="B19" s="164">
        <v>13</v>
      </c>
      <c r="C19" s="77" t="s">
        <v>69</v>
      </c>
      <c r="D19" s="127">
        <v>-2</v>
      </c>
      <c r="E19" s="127" t="s">
        <v>103</v>
      </c>
    </row>
    <row r="20" spans="2:5" x14ac:dyDescent="0.25">
      <c r="B20" s="164">
        <v>14</v>
      </c>
      <c r="C20" s="77" t="s">
        <v>100</v>
      </c>
      <c r="D20" s="127" t="s">
        <v>103</v>
      </c>
      <c r="E20" s="127" t="s">
        <v>103</v>
      </c>
    </row>
    <row r="21" spans="2:5" hidden="1" x14ac:dyDescent="0.25">
      <c r="B21" s="164"/>
      <c r="C21" s="68"/>
      <c r="D21" s="77"/>
      <c r="E21" s="77"/>
    </row>
    <row r="22" spans="2:5" x14ac:dyDescent="0.25">
      <c r="B22" s="172" t="s">
        <v>55</v>
      </c>
      <c r="C22" s="172"/>
      <c r="D22" s="172"/>
      <c r="E22" s="172"/>
    </row>
    <row r="23" spans="2:5" hidden="1" x14ac:dyDescent="0.25">
      <c r="B23" s="173"/>
      <c r="C23" s="173"/>
      <c r="D23" s="77"/>
      <c r="E23" s="77"/>
    </row>
    <row r="24" spans="2:5" x14ac:dyDescent="0.25">
      <c r="B24" s="138">
        <v>1</v>
      </c>
      <c r="C24" s="77" t="s">
        <v>82</v>
      </c>
      <c r="D24" s="139" t="s">
        <v>103</v>
      </c>
      <c r="E24" s="139" t="s">
        <v>103</v>
      </c>
    </row>
    <row r="25" spans="2:5" x14ac:dyDescent="0.25">
      <c r="B25" s="138">
        <v>2</v>
      </c>
      <c r="C25" s="77" t="s">
        <v>85</v>
      </c>
      <c r="D25" s="139" t="s">
        <v>103</v>
      </c>
      <c r="E25" s="139" t="s">
        <v>103</v>
      </c>
    </row>
    <row r="26" spans="2:5" x14ac:dyDescent="0.25">
      <c r="B26" s="138">
        <v>3</v>
      </c>
      <c r="C26" s="77" t="s">
        <v>94</v>
      </c>
      <c r="D26" s="139" t="s">
        <v>103</v>
      </c>
      <c r="E26" s="139" t="s">
        <v>103</v>
      </c>
    </row>
    <row r="27" spans="2:5" x14ac:dyDescent="0.25">
      <c r="B27" s="138">
        <v>4</v>
      </c>
      <c r="C27" s="77" t="s">
        <v>66</v>
      </c>
      <c r="D27" s="139">
        <v>1</v>
      </c>
      <c r="E27" s="139">
        <v>5</v>
      </c>
    </row>
    <row r="28" spans="2:5" x14ac:dyDescent="0.25">
      <c r="B28" s="138">
        <v>5</v>
      </c>
      <c r="C28" s="77" t="s">
        <v>101</v>
      </c>
      <c r="D28" s="139">
        <v>1</v>
      </c>
      <c r="E28" s="139" t="s">
        <v>103</v>
      </c>
    </row>
    <row r="29" spans="2:5" x14ac:dyDescent="0.25">
      <c r="B29" s="138">
        <v>6</v>
      </c>
      <c r="C29" s="77" t="s">
        <v>59</v>
      </c>
      <c r="D29" s="139">
        <v>1</v>
      </c>
      <c r="E29" s="139">
        <v>2</v>
      </c>
    </row>
    <row r="30" spans="2:5" x14ac:dyDescent="0.25">
      <c r="B30" s="138">
        <v>7</v>
      </c>
      <c r="C30" s="77" t="s">
        <v>86</v>
      </c>
      <c r="D30" s="139">
        <v>1</v>
      </c>
      <c r="E30" s="139">
        <v>-1</v>
      </c>
    </row>
    <row r="31" spans="2:5" x14ac:dyDescent="0.25">
      <c r="B31" s="138">
        <v>8</v>
      </c>
      <c r="C31" s="77" t="s">
        <v>93</v>
      </c>
      <c r="D31" s="139">
        <v>-4</v>
      </c>
      <c r="E31" s="139">
        <v>-4</v>
      </c>
    </row>
    <row r="32" spans="2:5" x14ac:dyDescent="0.25">
      <c r="B32" s="138">
        <v>9</v>
      </c>
      <c r="C32" s="77" t="s">
        <v>80</v>
      </c>
      <c r="D32" s="139" t="s">
        <v>103</v>
      </c>
      <c r="E32" s="139">
        <v>-2</v>
      </c>
    </row>
    <row r="33" spans="2:5" x14ac:dyDescent="0.25">
      <c r="B33" s="138">
        <v>10</v>
      </c>
      <c r="C33" s="77" t="s">
        <v>81</v>
      </c>
      <c r="D33" s="139">
        <v>1</v>
      </c>
      <c r="E33" s="139">
        <v>1</v>
      </c>
    </row>
    <row r="34" spans="2:5" x14ac:dyDescent="0.25">
      <c r="B34" s="138">
        <v>11</v>
      </c>
      <c r="C34" s="77" t="s">
        <v>67</v>
      </c>
      <c r="D34" s="139">
        <v>-1</v>
      </c>
      <c r="E34" s="139">
        <v>1</v>
      </c>
    </row>
    <row r="35" spans="2:5" x14ac:dyDescent="0.25">
      <c r="B35" s="138">
        <v>12</v>
      </c>
      <c r="C35" s="77" t="s">
        <v>61</v>
      </c>
      <c r="D35" s="139">
        <v>2</v>
      </c>
      <c r="E35" s="139">
        <v>3</v>
      </c>
    </row>
    <row r="36" spans="2:5" x14ac:dyDescent="0.25">
      <c r="B36" s="138">
        <v>13</v>
      </c>
      <c r="C36" s="77" t="s">
        <v>63</v>
      </c>
      <c r="D36" s="139" t="s">
        <v>103</v>
      </c>
      <c r="E36" s="139">
        <v>1</v>
      </c>
    </row>
    <row r="37" spans="2:5" x14ac:dyDescent="0.25">
      <c r="B37" s="138">
        <v>14</v>
      </c>
      <c r="C37" s="77" t="s">
        <v>84</v>
      </c>
      <c r="D37" s="139">
        <v>-2</v>
      </c>
      <c r="E37" s="139">
        <v>-4</v>
      </c>
    </row>
    <row r="38" spans="2:5" x14ac:dyDescent="0.25">
      <c r="B38" s="138">
        <v>15</v>
      </c>
      <c r="C38" s="77" t="s">
        <v>92</v>
      </c>
      <c r="D38" s="139">
        <v>1</v>
      </c>
      <c r="E38" s="139">
        <v>1</v>
      </c>
    </row>
    <row r="39" spans="2:5" x14ac:dyDescent="0.25">
      <c r="B39" s="138">
        <v>16</v>
      </c>
      <c r="C39" s="77" t="s">
        <v>70</v>
      </c>
      <c r="D39" s="139">
        <v>-1</v>
      </c>
      <c r="E39" s="139">
        <v>-3</v>
      </c>
    </row>
    <row r="40" spans="2:5" x14ac:dyDescent="0.25">
      <c r="B40" s="138">
        <v>17</v>
      </c>
      <c r="C40" s="77" t="s">
        <v>95</v>
      </c>
      <c r="D40" s="139" t="s">
        <v>103</v>
      </c>
      <c r="E40" s="139" t="s">
        <v>103</v>
      </c>
    </row>
    <row r="41" spans="2:5" ht="14.25" customHeight="1" x14ac:dyDescent="0.25">
      <c r="B41" s="138">
        <v>18</v>
      </c>
      <c r="C41" s="77" t="s">
        <v>96</v>
      </c>
      <c r="D41" s="139" t="s">
        <v>103</v>
      </c>
      <c r="E41" s="139" t="s">
        <v>103</v>
      </c>
    </row>
    <row r="42" spans="2:5" hidden="1" x14ac:dyDescent="0.25">
      <c r="B42" s="164"/>
      <c r="C42" s="68"/>
      <c r="D42" s="77"/>
      <c r="E42" s="77"/>
    </row>
    <row r="43" spans="2:5" x14ac:dyDescent="0.25">
      <c r="B43" s="172" t="s">
        <v>57</v>
      </c>
      <c r="C43" s="172"/>
      <c r="D43" s="172"/>
      <c r="E43" s="172"/>
    </row>
    <row r="44" spans="2:5" hidden="1" x14ac:dyDescent="0.25">
      <c r="B44" s="79"/>
      <c r="C44" s="79"/>
      <c r="D44" s="77"/>
      <c r="E44" s="77"/>
    </row>
    <row r="45" spans="2:5" x14ac:dyDescent="0.25">
      <c r="B45" s="138">
        <v>1</v>
      </c>
      <c r="C45" s="77" t="s">
        <v>97</v>
      </c>
      <c r="D45" s="139" t="s">
        <v>103</v>
      </c>
      <c r="E45" s="139" t="s">
        <v>103</v>
      </c>
    </row>
    <row r="46" spans="2:5" x14ac:dyDescent="0.25">
      <c r="B46" s="138">
        <v>2</v>
      </c>
      <c r="C46" s="77" t="s">
        <v>89</v>
      </c>
      <c r="D46" s="110" t="s">
        <v>103</v>
      </c>
      <c r="E46" s="110" t="s">
        <v>103</v>
      </c>
    </row>
    <row r="47" spans="2:5" x14ac:dyDescent="0.25">
      <c r="B47" s="138">
        <v>3</v>
      </c>
      <c r="C47" s="77" t="s">
        <v>91</v>
      </c>
      <c r="D47" s="139" t="s">
        <v>103</v>
      </c>
      <c r="E47" s="139" t="s">
        <v>103</v>
      </c>
    </row>
    <row r="48" spans="2:5" x14ac:dyDescent="0.25">
      <c r="B48" s="138">
        <v>4</v>
      </c>
      <c r="C48" s="77" t="s">
        <v>74</v>
      </c>
      <c r="D48" s="139" t="s">
        <v>103</v>
      </c>
      <c r="E48" s="139">
        <v>1</v>
      </c>
    </row>
    <row r="49" spans="2:5" x14ac:dyDescent="0.25">
      <c r="B49" s="138">
        <v>5</v>
      </c>
      <c r="C49" s="77" t="s">
        <v>62</v>
      </c>
      <c r="D49" s="139" t="s">
        <v>103</v>
      </c>
      <c r="E49" s="139">
        <v>1</v>
      </c>
    </row>
    <row r="50" spans="2:5" x14ac:dyDescent="0.25">
      <c r="B50" s="138">
        <v>6</v>
      </c>
      <c r="C50" s="77" t="s">
        <v>73</v>
      </c>
      <c r="D50" s="139" t="s">
        <v>103</v>
      </c>
      <c r="E50" s="139">
        <v>1</v>
      </c>
    </row>
    <row r="51" spans="2:5" x14ac:dyDescent="0.25">
      <c r="B51" s="138">
        <v>7</v>
      </c>
      <c r="C51" s="77" t="s">
        <v>98</v>
      </c>
      <c r="D51" s="139" t="s">
        <v>103</v>
      </c>
      <c r="E51" s="139">
        <v>-3</v>
      </c>
    </row>
    <row r="52" spans="2:5" x14ac:dyDescent="0.25">
      <c r="B52" s="138">
        <v>8</v>
      </c>
      <c r="C52" s="77" t="s">
        <v>99</v>
      </c>
      <c r="D52" s="139">
        <v>2</v>
      </c>
      <c r="E52" s="139">
        <v>1</v>
      </c>
    </row>
    <row r="53" spans="2:5" x14ac:dyDescent="0.25">
      <c r="B53" s="138">
        <v>9</v>
      </c>
      <c r="C53" s="77" t="s">
        <v>79</v>
      </c>
      <c r="D53" s="139">
        <v>-1</v>
      </c>
      <c r="E53" s="139">
        <v>-1</v>
      </c>
    </row>
    <row r="54" spans="2:5" x14ac:dyDescent="0.25">
      <c r="B54" s="138">
        <v>10</v>
      </c>
      <c r="C54" s="77" t="s">
        <v>75</v>
      </c>
      <c r="D54" s="139">
        <v>3</v>
      </c>
      <c r="E54" s="139">
        <v>3</v>
      </c>
    </row>
    <row r="55" spans="2:5" x14ac:dyDescent="0.25">
      <c r="B55" s="138">
        <v>11</v>
      </c>
      <c r="C55" s="77" t="s">
        <v>68</v>
      </c>
      <c r="D55" s="139">
        <v>-2</v>
      </c>
      <c r="E55" s="139">
        <v>-1</v>
      </c>
    </row>
    <row r="56" spans="2:5" x14ac:dyDescent="0.25">
      <c r="B56" s="138">
        <v>12</v>
      </c>
      <c r="C56" s="77" t="s">
        <v>64</v>
      </c>
      <c r="D56" s="139" t="s">
        <v>103</v>
      </c>
      <c r="E56" s="139" t="s">
        <v>103</v>
      </c>
    </row>
    <row r="57" spans="2:5" x14ac:dyDescent="0.25">
      <c r="B57" s="138">
        <v>13</v>
      </c>
      <c r="C57" s="77" t="s">
        <v>87</v>
      </c>
      <c r="D57" s="139">
        <v>-2</v>
      </c>
      <c r="E57" s="139">
        <v>-2</v>
      </c>
    </row>
  </sheetData>
  <autoFilter ref="B5:E5">
    <sortState ref="B8:E20">
      <sortCondition ref="B5"/>
    </sortState>
  </autoFilter>
  <sortState ref="B45:E57">
    <sortCondition ref="B45"/>
  </sortState>
  <mergeCells count="5">
    <mergeCell ref="B2:E2"/>
    <mergeCell ref="B4:E4"/>
    <mergeCell ref="B22:E22"/>
    <mergeCell ref="B23:C23"/>
    <mergeCell ref="B43:E43"/>
  </mergeCells>
  <conditionalFormatting sqref="D2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7:E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0:D11 D7:E7 D9:E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B7:B20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20 E13:E16 E18:E19 D7:E11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24:E2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8:D4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7:D31 D33 D25:E25 D35:D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B24:B4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E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6:E56 D45:E45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5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5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57 D47:D5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6:E56 D51:D52 D47:D49 D45:E46 D55 D5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B45:B5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E57">
    <cfRule type="iconSet" priority="7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8"/>
  <sheetViews>
    <sheetView tabSelected="1" zoomScale="70" zoomScaleNormal="70" workbookViewId="0">
      <pane xSplit="2" ySplit="3" topLeftCell="E31" activePane="bottomRight" state="frozen"/>
      <selection pane="topRight" activeCell="C1" sqref="C1"/>
      <selection pane="bottomLeft" activeCell="A4" sqref="A4"/>
      <selection pane="bottomRight" activeCell="B1" sqref="B1:T49"/>
    </sheetView>
  </sheetViews>
  <sheetFormatPr defaultColWidth="9.140625" defaultRowHeight="15" x14ac:dyDescent="0.25"/>
  <cols>
    <col min="1" max="1" width="4.42578125" style="44" customWidth="1"/>
    <col min="2" max="2" width="21.140625" style="44" customWidth="1"/>
    <col min="3" max="3" width="13.7109375" style="44" customWidth="1"/>
    <col min="4" max="4" width="12" style="44" customWidth="1"/>
    <col min="5" max="12" width="16.7109375" style="44" customWidth="1"/>
    <col min="13" max="13" width="0.7109375" style="44" hidden="1" customWidth="1"/>
    <col min="14" max="14" width="6.28515625" style="44" hidden="1" customWidth="1"/>
    <col min="15" max="15" width="9.28515625" style="44" hidden="1" customWidth="1"/>
    <col min="16" max="16" width="6.28515625" style="44" hidden="1" customWidth="1"/>
    <col min="17" max="17" width="23.28515625" style="44" customWidth="1"/>
    <col min="18" max="18" width="20.7109375" style="44" customWidth="1"/>
    <col min="19" max="19" width="14.42578125" style="44" customWidth="1"/>
    <col min="20" max="20" width="14.85546875" style="44" customWidth="1"/>
    <col min="21" max="16384" width="9.140625" style="44"/>
  </cols>
  <sheetData>
    <row r="1" spans="1:20" s="38" customFormat="1" ht="20.25" x14ac:dyDescent="0.3">
      <c r="B1" s="37" t="s">
        <v>126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1" customFormat="1" ht="108.75" customHeight="1" x14ac:dyDescent="0.25">
      <c r="A2" s="64"/>
      <c r="B2" s="63" t="s">
        <v>1</v>
      </c>
      <c r="C2" s="117" t="s">
        <v>109</v>
      </c>
      <c r="D2" s="117" t="s">
        <v>113</v>
      </c>
      <c r="E2" s="118" t="s">
        <v>119</v>
      </c>
      <c r="F2" s="118" t="s">
        <v>120</v>
      </c>
      <c r="G2" s="119" t="s">
        <v>111</v>
      </c>
      <c r="H2" s="119" t="s">
        <v>112</v>
      </c>
      <c r="I2" s="120" t="s">
        <v>121</v>
      </c>
      <c r="J2" s="120" t="s">
        <v>114</v>
      </c>
      <c r="K2" s="121" t="s">
        <v>122</v>
      </c>
      <c r="L2" s="121" t="s">
        <v>123</v>
      </c>
      <c r="M2" s="117" t="s">
        <v>58</v>
      </c>
      <c r="N2" s="117" t="s">
        <v>53</v>
      </c>
      <c r="O2" s="117" t="s">
        <v>54</v>
      </c>
      <c r="P2" s="117" t="s">
        <v>53</v>
      </c>
      <c r="Q2" s="122" t="s">
        <v>124</v>
      </c>
      <c r="R2" s="122" t="s">
        <v>125</v>
      </c>
      <c r="S2" s="123" t="s">
        <v>107</v>
      </c>
      <c r="T2" s="123" t="s">
        <v>108</v>
      </c>
    </row>
    <row r="3" spans="1:20" s="65" customFormat="1" x14ac:dyDescent="0.25">
      <c r="B3" s="47" t="s">
        <v>52</v>
      </c>
      <c r="C3" s="143">
        <v>2.36</v>
      </c>
      <c r="D3" s="165">
        <v>8.8999999999999999E-3</v>
      </c>
      <c r="E3" s="50">
        <v>199.888780802284</v>
      </c>
      <c r="F3" s="53">
        <v>763982516</v>
      </c>
      <c r="G3" s="142">
        <v>66.7</v>
      </c>
      <c r="H3" s="53">
        <v>254887933</v>
      </c>
      <c r="I3" s="134">
        <v>0.18723578316046718</v>
      </c>
      <c r="J3" s="53">
        <v>718654</v>
      </c>
      <c r="K3" s="136">
        <v>2000</v>
      </c>
      <c r="L3" s="53">
        <v>7679288</v>
      </c>
      <c r="M3" s="48"/>
      <c r="N3" s="45"/>
      <c r="O3" s="45"/>
      <c r="P3" s="45"/>
      <c r="Q3" s="111">
        <v>98.983802429765802</v>
      </c>
      <c r="R3" s="53">
        <v>379922600</v>
      </c>
      <c r="S3" s="49">
        <v>20.563144845760291</v>
      </c>
      <c r="T3" s="87">
        <v>78593120.99999997</v>
      </c>
    </row>
    <row r="4" spans="1:20" s="65" customFormat="1" x14ac:dyDescent="0.25">
      <c r="B4" s="129"/>
      <c r="C4" s="130"/>
      <c r="D4" s="128"/>
      <c r="E4" s="132"/>
      <c r="F4" s="76"/>
      <c r="G4" s="133"/>
      <c r="H4" s="131"/>
      <c r="I4" s="134"/>
      <c r="J4" s="53"/>
      <c r="K4" s="61"/>
      <c r="L4" s="61"/>
      <c r="M4" s="48"/>
      <c r="N4" s="131"/>
      <c r="O4" s="131"/>
      <c r="P4" s="131"/>
      <c r="Q4" s="111"/>
      <c r="R4" s="104"/>
      <c r="S4" s="135"/>
      <c r="T4" s="126"/>
    </row>
    <row r="5" spans="1:20" x14ac:dyDescent="0.25">
      <c r="A5" s="44">
        <v>1</v>
      </c>
      <c r="B5" s="54" t="s">
        <v>23</v>
      </c>
      <c r="C5" s="74">
        <v>2.3647564915432859</v>
      </c>
      <c r="D5" s="124">
        <v>1.2699999999999999E-2</v>
      </c>
      <c r="E5" s="57">
        <v>49.671687740516766</v>
      </c>
      <c r="F5" s="75">
        <v>1807056</v>
      </c>
      <c r="G5" s="56">
        <v>21.744</v>
      </c>
      <c r="H5" s="55">
        <v>789582</v>
      </c>
      <c r="I5" s="60">
        <v>0.23741860721774638</v>
      </c>
      <c r="J5" s="55">
        <v>8605</v>
      </c>
      <c r="K5" s="61">
        <v>1902.2802946694626</v>
      </c>
      <c r="L5" s="61">
        <v>68946.247000000003</v>
      </c>
      <c r="M5" s="80">
        <v>36.9</v>
      </c>
      <c r="N5" s="81">
        <f t="shared" ref="N5:N49" si="0">RANK(M5,M$5:M$49,0)</f>
        <v>22</v>
      </c>
      <c r="O5" s="82">
        <f t="shared" ref="O5:O49" si="1">(M5-4.2)/(86-4.2)</f>
        <v>0.39975550122249387</v>
      </c>
      <c r="P5" s="81">
        <f t="shared" ref="P5:P49" si="2">RANK(O5,O$5:O$49,0)</f>
        <v>22</v>
      </c>
      <c r="Q5" s="78">
        <v>5.5140988853327446</v>
      </c>
      <c r="R5" s="104">
        <v>199853</v>
      </c>
      <c r="S5" s="62">
        <v>24.901566794942276</v>
      </c>
      <c r="T5" s="137">
        <v>905919</v>
      </c>
    </row>
    <row r="6" spans="1:20" s="38" customFormat="1" x14ac:dyDescent="0.25">
      <c r="A6" s="38">
        <v>2</v>
      </c>
      <c r="B6" s="39" t="s">
        <v>24</v>
      </c>
      <c r="C6" s="89">
        <v>2.3931862301022391</v>
      </c>
      <c r="D6" s="124">
        <v>1.2E-2</v>
      </c>
      <c r="E6" s="90">
        <v>506.85986970479007</v>
      </c>
      <c r="F6" s="91">
        <v>32209931</v>
      </c>
      <c r="G6" s="107">
        <v>97.528999999999996</v>
      </c>
      <c r="H6" s="46">
        <v>6197553</v>
      </c>
      <c r="I6" s="52">
        <v>0.12189978597507239</v>
      </c>
      <c r="J6" s="55">
        <v>7746</v>
      </c>
      <c r="K6" s="61">
        <v>2265.0459209366736</v>
      </c>
      <c r="L6" s="61">
        <v>143930.07800000001</v>
      </c>
      <c r="M6" s="80">
        <v>21.8</v>
      </c>
      <c r="N6" s="83">
        <f t="shared" si="0"/>
        <v>34</v>
      </c>
      <c r="O6" s="82">
        <f t="shared" si="1"/>
        <v>0.21515892420537899</v>
      </c>
      <c r="P6" s="83">
        <f t="shared" si="2"/>
        <v>34</v>
      </c>
      <c r="Q6" s="78">
        <v>50.77618657937807</v>
      </c>
      <c r="R6" s="105">
        <v>3226522</v>
      </c>
      <c r="S6" s="92">
        <v>29.090671618304274</v>
      </c>
      <c r="T6" s="137">
        <v>1848654</v>
      </c>
    </row>
    <row r="7" spans="1:20" s="38" customFormat="1" x14ac:dyDescent="0.25">
      <c r="A7" s="38">
        <v>3</v>
      </c>
      <c r="B7" s="39" t="s">
        <v>46</v>
      </c>
      <c r="C7" s="89">
        <v>1.7867798180975656</v>
      </c>
      <c r="D7" s="124">
        <v>1.1599999999999999E-2</v>
      </c>
      <c r="E7" s="90">
        <v>90.595813204508858</v>
      </c>
      <c r="F7" s="91">
        <v>2813000</v>
      </c>
      <c r="G7" s="107">
        <v>7.8609999999999998</v>
      </c>
      <c r="H7" s="46">
        <v>242424</v>
      </c>
      <c r="I7" s="52">
        <v>0.1422554525270994</v>
      </c>
      <c r="J7" s="55">
        <v>4357</v>
      </c>
      <c r="K7" s="61">
        <v>1385.1635758129817</v>
      </c>
      <c r="L7" s="61">
        <v>42424.79</v>
      </c>
      <c r="M7" s="80">
        <v>5.8</v>
      </c>
      <c r="N7" s="83">
        <f t="shared" si="0"/>
        <v>43</v>
      </c>
      <c r="O7" s="82">
        <f t="shared" si="1"/>
        <v>1.9559902200488994E-2</v>
      </c>
      <c r="P7" s="83">
        <f t="shared" si="2"/>
        <v>43</v>
      </c>
      <c r="Q7" s="78">
        <v>54.602912367768056</v>
      </c>
      <c r="R7" s="105">
        <v>1672378</v>
      </c>
      <c r="S7" s="92">
        <v>35.950144927536229</v>
      </c>
      <c r="T7" s="137">
        <v>1116252</v>
      </c>
    </row>
    <row r="8" spans="1:20" s="38" customFormat="1" x14ac:dyDescent="0.25">
      <c r="A8" s="38">
        <v>4</v>
      </c>
      <c r="B8" s="39" t="s">
        <v>21</v>
      </c>
      <c r="C8" s="89">
        <v>2.2128835562549174</v>
      </c>
      <c r="D8" s="124">
        <v>3.0999999999999999E-3</v>
      </c>
      <c r="E8" s="90">
        <v>89.470439296113426</v>
      </c>
      <c r="F8" s="91">
        <v>2826908</v>
      </c>
      <c r="G8" s="107">
        <v>39.021000000000001</v>
      </c>
      <c r="H8" s="46">
        <v>1227556</v>
      </c>
      <c r="I8" s="52">
        <v>0.24992018389630291</v>
      </c>
      <c r="J8" s="55">
        <v>7828</v>
      </c>
      <c r="K8" s="61">
        <v>1918.7654045080135</v>
      </c>
      <c r="L8" s="61">
        <v>60099.57</v>
      </c>
      <c r="M8" s="80">
        <v>77.400000000000006</v>
      </c>
      <c r="N8" s="83">
        <f t="shared" si="0"/>
        <v>3</v>
      </c>
      <c r="O8" s="82">
        <f t="shared" si="1"/>
        <v>0.89486552567237165</v>
      </c>
      <c r="P8" s="83">
        <f t="shared" si="2"/>
        <v>3</v>
      </c>
      <c r="Q8" s="78">
        <v>20.593384841325587</v>
      </c>
      <c r="R8" s="105">
        <v>645026</v>
      </c>
      <c r="S8" s="92">
        <v>65.790733004177753</v>
      </c>
      <c r="T8" s="137">
        <v>2078724.0000000002</v>
      </c>
    </row>
    <row r="9" spans="1:20" s="38" customFormat="1" x14ac:dyDescent="0.25">
      <c r="A9" s="38">
        <v>5</v>
      </c>
      <c r="B9" s="39" t="s">
        <v>33</v>
      </c>
      <c r="C9" s="89">
        <v>1.935129802699896</v>
      </c>
      <c r="D9" s="124">
        <v>1.6899999999999998E-2</v>
      </c>
      <c r="E9" s="90">
        <v>80.586263757334052</v>
      </c>
      <c r="F9" s="91">
        <v>2101448</v>
      </c>
      <c r="G9" s="107">
        <v>11.564</v>
      </c>
      <c r="H9" s="46">
        <v>301719</v>
      </c>
      <c r="I9" s="52">
        <v>0.18332248056076914</v>
      </c>
      <c r="J9" s="55">
        <v>4786</v>
      </c>
      <c r="K9" s="61">
        <v>1791.6906576780175</v>
      </c>
      <c r="L9" s="61">
        <v>46775.667999999998</v>
      </c>
      <c r="M9" s="80">
        <v>45.5</v>
      </c>
      <c r="N9" s="83">
        <f t="shared" si="0"/>
        <v>18</v>
      </c>
      <c r="O9" s="82">
        <f t="shared" si="1"/>
        <v>0.50488997555012227</v>
      </c>
      <c r="P9" s="83">
        <f t="shared" si="2"/>
        <v>18</v>
      </c>
      <c r="Q9" s="78">
        <v>9.1401922855939013</v>
      </c>
      <c r="R9" s="105">
        <v>238623</v>
      </c>
      <c r="S9" s="92">
        <v>71.754151167695667</v>
      </c>
      <c r="T9" s="137">
        <v>1871133</v>
      </c>
    </row>
    <row r="10" spans="1:20" s="145" customFormat="1" x14ac:dyDescent="0.25">
      <c r="A10" s="145">
        <v>6</v>
      </c>
      <c r="B10" s="146" t="s">
        <v>45</v>
      </c>
      <c r="C10" s="147">
        <v>1.8986784488539985</v>
      </c>
      <c r="D10" s="148">
        <v>1.6199999999999999E-2</v>
      </c>
      <c r="E10" s="149">
        <v>42.589909638554218</v>
      </c>
      <c r="F10" s="150">
        <v>848391</v>
      </c>
      <c r="G10" s="151">
        <v>26.42</v>
      </c>
      <c r="H10" s="152">
        <v>522987</v>
      </c>
      <c r="I10" s="153">
        <v>0.12918149466192172</v>
      </c>
      <c r="J10" s="58">
        <v>2541</v>
      </c>
      <c r="K10" s="59">
        <v>1766.0880528723944</v>
      </c>
      <c r="L10" s="59">
        <v>34738.951999999997</v>
      </c>
      <c r="M10" s="154">
        <v>29.1</v>
      </c>
      <c r="N10" s="155">
        <f t="shared" si="0"/>
        <v>28</v>
      </c>
      <c r="O10" s="156">
        <f t="shared" si="1"/>
        <v>0.30440097799511007</v>
      </c>
      <c r="P10" s="155">
        <f t="shared" si="2"/>
        <v>28</v>
      </c>
      <c r="Q10" s="157">
        <v>4.0432130147432641</v>
      </c>
      <c r="R10" s="158">
        <v>79530</v>
      </c>
      <c r="S10" s="159">
        <v>186.96852409638555</v>
      </c>
      <c r="T10" s="160">
        <v>3724413</v>
      </c>
    </row>
    <row r="11" spans="1:20" s="38" customFormat="1" x14ac:dyDescent="0.25">
      <c r="A11" s="38">
        <v>7</v>
      </c>
      <c r="B11" s="39" t="s">
        <v>8</v>
      </c>
      <c r="C11" s="89">
        <v>2.9688357984927611</v>
      </c>
      <c r="D11" s="124">
        <v>1.21E-2</v>
      </c>
      <c r="E11" s="90">
        <v>823.51256100847377</v>
      </c>
      <c r="F11" s="91">
        <v>165017094</v>
      </c>
      <c r="G11" s="107">
        <v>131.846</v>
      </c>
      <c r="H11" s="46">
        <v>26488300</v>
      </c>
      <c r="I11" s="52">
        <v>0.22045148766526165</v>
      </c>
      <c r="J11" s="55">
        <v>44404</v>
      </c>
      <c r="K11" s="61">
        <v>1959.7930971140338</v>
      </c>
      <c r="L11" s="61">
        <v>394747.40500000003</v>
      </c>
      <c r="M11" s="80">
        <v>6.3</v>
      </c>
      <c r="N11" s="83">
        <f t="shared" si="0"/>
        <v>42</v>
      </c>
      <c r="O11" s="82">
        <f t="shared" si="1"/>
        <v>2.5672371638141806E-2</v>
      </c>
      <c r="P11" s="83">
        <f t="shared" si="2"/>
        <v>42</v>
      </c>
      <c r="Q11" s="78">
        <v>601.51798950467423</v>
      </c>
      <c r="R11" s="105">
        <v>121159558</v>
      </c>
      <c r="S11" s="92">
        <v>6.2886886047648991</v>
      </c>
      <c r="T11" s="137">
        <v>1260140</v>
      </c>
    </row>
    <row r="12" spans="1:20" s="38" customFormat="1" x14ac:dyDescent="0.25">
      <c r="A12" s="38">
        <v>8</v>
      </c>
      <c r="B12" s="39" t="s">
        <v>30</v>
      </c>
      <c r="C12" s="89">
        <v>1.8518518518518519</v>
      </c>
      <c r="D12" s="124">
        <v>8.6999999999999994E-3</v>
      </c>
      <c r="E12" s="90">
        <v>62.871095220173125</v>
      </c>
      <c r="F12" s="91">
        <v>1336388</v>
      </c>
      <c r="G12" s="107">
        <v>6.5110000000000001</v>
      </c>
      <c r="H12" s="46">
        <v>137557</v>
      </c>
      <c r="I12" s="52">
        <v>0.43359207581313397</v>
      </c>
      <c r="J12" s="55">
        <v>9105</v>
      </c>
      <c r="K12" s="61">
        <v>1650.4621648649936</v>
      </c>
      <c r="L12" s="61">
        <v>34658.055</v>
      </c>
      <c r="M12" s="80">
        <v>55.2</v>
      </c>
      <c r="N12" s="83">
        <f t="shared" si="0"/>
        <v>12</v>
      </c>
      <c r="O12" s="82">
        <f t="shared" si="1"/>
        <v>0.62347188264058684</v>
      </c>
      <c r="P12" s="83">
        <f t="shared" si="2"/>
        <v>12</v>
      </c>
      <c r="Q12" s="78">
        <v>5.1741987713700652</v>
      </c>
      <c r="R12" s="105">
        <v>108653</v>
      </c>
      <c r="S12" s="92">
        <v>64.341174256680461</v>
      </c>
      <c r="T12" s="137">
        <v>1367636</v>
      </c>
    </row>
    <row r="13" spans="1:20" s="38" customFormat="1" x14ac:dyDescent="0.25">
      <c r="A13" s="38">
        <v>9</v>
      </c>
      <c r="B13" s="39" t="s">
        <v>34</v>
      </c>
      <c r="C13" s="89">
        <v>1.7589727463312368</v>
      </c>
      <c r="D13" s="124">
        <v>9.4000000000000004E-3</v>
      </c>
      <c r="E13" s="90">
        <v>33.208318857363444</v>
      </c>
      <c r="F13" s="91">
        <v>1720523</v>
      </c>
      <c r="G13" s="107">
        <v>5.2460000000000004</v>
      </c>
      <c r="H13" s="46">
        <v>272458</v>
      </c>
      <c r="I13" s="52">
        <v>0.1846830411153573</v>
      </c>
      <c r="J13" s="55">
        <v>9617</v>
      </c>
      <c r="K13" s="61">
        <v>1513.1060050313984</v>
      </c>
      <c r="L13" s="61">
        <v>78791.968999999997</v>
      </c>
      <c r="M13" s="80">
        <v>56.1</v>
      </c>
      <c r="N13" s="83">
        <f t="shared" si="0"/>
        <v>11</v>
      </c>
      <c r="O13" s="82">
        <f t="shared" si="1"/>
        <v>0.63447432762836187</v>
      </c>
      <c r="P13" s="83">
        <f t="shared" si="2"/>
        <v>11</v>
      </c>
      <c r="Q13" s="78">
        <v>9.7994930194150527</v>
      </c>
      <c r="R13" s="105">
        <v>510289</v>
      </c>
      <c r="S13" s="92">
        <v>47.748600656243966</v>
      </c>
      <c r="T13" s="137">
        <v>2473855</v>
      </c>
    </row>
    <row r="14" spans="1:20" s="38" customFormat="1" x14ac:dyDescent="0.25">
      <c r="A14" s="38">
        <v>10</v>
      </c>
      <c r="B14" s="39" t="s">
        <v>49</v>
      </c>
      <c r="C14" s="89">
        <v>1.9246489844308794</v>
      </c>
      <c r="D14" s="124">
        <v>1.06E-2</v>
      </c>
      <c r="E14" s="90">
        <v>61.523738540657376</v>
      </c>
      <c r="F14" s="91">
        <v>825464</v>
      </c>
      <c r="G14" s="107">
        <v>18.335000000000001</v>
      </c>
      <c r="H14" s="46">
        <v>244992</v>
      </c>
      <c r="I14" s="52">
        <v>9.258285113098369E-2</v>
      </c>
      <c r="J14" s="55">
        <v>1232</v>
      </c>
      <c r="K14" s="61">
        <v>1546.8155857819193</v>
      </c>
      <c r="L14" s="61">
        <v>20583.474999999999</v>
      </c>
      <c r="M14" s="80">
        <v>84.5</v>
      </c>
      <c r="N14" s="83">
        <f t="shared" si="0"/>
        <v>2</v>
      </c>
      <c r="O14" s="82">
        <f t="shared" si="1"/>
        <v>0.98166259168704162</v>
      </c>
      <c r="P14" s="83">
        <f t="shared" si="2"/>
        <v>2</v>
      </c>
      <c r="Q14" s="78">
        <v>2.702036522131209</v>
      </c>
      <c r="R14" s="105">
        <v>35956</v>
      </c>
      <c r="S14" s="92">
        <v>94.945069687709619</v>
      </c>
      <c r="T14" s="137">
        <v>1273878</v>
      </c>
    </row>
    <row r="15" spans="1:20" s="38" customFormat="1" x14ac:dyDescent="0.25">
      <c r="A15" s="38">
        <v>11</v>
      </c>
      <c r="B15" s="39" t="s">
        <v>16</v>
      </c>
      <c r="C15" s="89">
        <v>2.3712035846160231</v>
      </c>
      <c r="D15" s="125">
        <v>1.5900000000000001E-2</v>
      </c>
      <c r="E15" s="90">
        <v>427.97540231801884</v>
      </c>
      <c r="F15" s="91">
        <v>15398127</v>
      </c>
      <c r="G15" s="107">
        <v>39.255000000000003</v>
      </c>
      <c r="H15" s="46">
        <v>1410949</v>
      </c>
      <c r="I15" s="52">
        <v>3.8684342449729847E-2</v>
      </c>
      <c r="J15" s="55">
        <v>1389</v>
      </c>
      <c r="K15" s="61">
        <v>1849.0578176349356</v>
      </c>
      <c r="L15" s="61">
        <v>66392.27</v>
      </c>
      <c r="M15" s="80">
        <v>18.600000000000001</v>
      </c>
      <c r="N15" s="83">
        <f t="shared" si="0"/>
        <v>38</v>
      </c>
      <c r="O15" s="82">
        <f t="shared" si="1"/>
        <v>0.17603911980440101</v>
      </c>
      <c r="P15" s="83">
        <f t="shared" si="2"/>
        <v>38</v>
      </c>
      <c r="Q15" s="78">
        <v>45.357906756530944</v>
      </c>
      <c r="R15" s="105">
        <v>1628621</v>
      </c>
      <c r="S15" s="92">
        <v>23.593262736596348</v>
      </c>
      <c r="T15" s="137">
        <v>848862</v>
      </c>
    </row>
    <row r="16" spans="1:20" s="38" customFormat="1" x14ac:dyDescent="0.25">
      <c r="A16" s="38">
        <v>12</v>
      </c>
      <c r="B16" s="39" t="s">
        <v>38</v>
      </c>
      <c r="C16" s="89">
        <v>1.739262977585212</v>
      </c>
      <c r="D16" s="124">
        <v>1.5299999999999999E-2</v>
      </c>
      <c r="E16" s="90">
        <v>29.066456069910249</v>
      </c>
      <c r="F16" s="91">
        <v>984539</v>
      </c>
      <c r="G16" s="107">
        <v>9.8109999999999999</v>
      </c>
      <c r="H16" s="46">
        <v>331959</v>
      </c>
      <c r="I16" s="52">
        <v>0.15347750199686419</v>
      </c>
      <c r="J16" s="55">
        <v>5188</v>
      </c>
      <c r="K16" s="61">
        <v>1567.5809839363371</v>
      </c>
      <c r="L16" s="61">
        <v>52988.94</v>
      </c>
      <c r="M16" s="80">
        <v>76.400000000000006</v>
      </c>
      <c r="N16" s="83">
        <f t="shared" si="0"/>
        <v>4</v>
      </c>
      <c r="O16" s="82">
        <f t="shared" si="1"/>
        <v>0.88264058679706603</v>
      </c>
      <c r="P16" s="83">
        <f t="shared" si="2"/>
        <v>4</v>
      </c>
      <c r="Q16" s="78">
        <v>8.0588409312782883</v>
      </c>
      <c r="R16" s="105">
        <v>272413</v>
      </c>
      <c r="S16" s="92">
        <v>60.373523854511099</v>
      </c>
      <c r="T16" s="137">
        <v>2044972</v>
      </c>
    </row>
    <row r="17" spans="1:20" s="38" customFormat="1" x14ac:dyDescent="0.25">
      <c r="A17" s="38">
        <v>13</v>
      </c>
      <c r="B17" s="39" t="s">
        <v>22</v>
      </c>
      <c r="C17" s="89">
        <v>2.3670766769367244</v>
      </c>
      <c r="D17" s="124">
        <v>7.3000000000000001E-3</v>
      </c>
      <c r="E17" s="90">
        <v>182.20032444156863</v>
      </c>
      <c r="F17" s="91">
        <v>19992295</v>
      </c>
      <c r="G17" s="107">
        <v>38.174999999999997</v>
      </c>
      <c r="H17" s="46">
        <v>4177934</v>
      </c>
      <c r="I17" s="52">
        <v>5.1669170728132215E-2</v>
      </c>
      <c r="J17" s="55">
        <v>5640</v>
      </c>
      <c r="K17" s="61">
        <v>1955.5731338634614</v>
      </c>
      <c r="L17" s="61">
        <v>213462.541</v>
      </c>
      <c r="M17" s="80">
        <v>30.7</v>
      </c>
      <c r="N17" s="83">
        <f t="shared" si="0"/>
        <v>25</v>
      </c>
      <c r="O17" s="82">
        <f t="shared" si="1"/>
        <v>0.32396088019559904</v>
      </c>
      <c r="P17" s="83">
        <f t="shared" si="2"/>
        <v>25</v>
      </c>
      <c r="Q17" s="78">
        <v>16.322959800652278</v>
      </c>
      <c r="R17" s="105">
        <v>1781749</v>
      </c>
      <c r="S17" s="92">
        <v>5.6753032526178604</v>
      </c>
      <c r="T17" s="137">
        <v>622734</v>
      </c>
    </row>
    <row r="18" spans="1:20" s="38" customFormat="1" x14ac:dyDescent="0.25">
      <c r="A18" s="38">
        <v>14</v>
      </c>
      <c r="B18" s="39" t="s">
        <v>26</v>
      </c>
      <c r="C18" s="89">
        <v>1.9741043985393665</v>
      </c>
      <c r="D18" s="124">
        <v>8.3000000000000001E-3</v>
      </c>
      <c r="E18" s="90">
        <v>75.355128319372668</v>
      </c>
      <c r="F18" s="91">
        <v>3382541</v>
      </c>
      <c r="G18" s="107">
        <v>52.695</v>
      </c>
      <c r="H18" s="46">
        <v>2357673</v>
      </c>
      <c r="I18" s="52">
        <v>3.4308009686967442E-2</v>
      </c>
      <c r="J18" s="55">
        <v>1530</v>
      </c>
      <c r="K18" s="61">
        <v>1674.204682034263</v>
      </c>
      <c r="L18" s="61">
        <v>74662.831999999995</v>
      </c>
      <c r="M18" s="80">
        <v>23.3</v>
      </c>
      <c r="N18" s="83">
        <f t="shared" si="0"/>
        <v>32</v>
      </c>
      <c r="O18" s="82">
        <f t="shared" si="1"/>
        <v>0.23349633251833743</v>
      </c>
      <c r="P18" s="83">
        <f t="shared" si="2"/>
        <v>32</v>
      </c>
      <c r="Q18" s="78">
        <v>25.962709660059197</v>
      </c>
      <c r="R18" s="105">
        <v>1157833</v>
      </c>
      <c r="S18" s="92">
        <v>73.014547317768674</v>
      </c>
      <c r="T18" s="137">
        <v>3277477</v>
      </c>
    </row>
    <row r="19" spans="1:20" s="38" customFormat="1" x14ac:dyDescent="0.25">
      <c r="A19" s="38">
        <v>15</v>
      </c>
      <c r="B19" s="39" t="s">
        <v>18</v>
      </c>
      <c r="C19" s="89">
        <v>2.1061571290009704</v>
      </c>
      <c r="D19" s="124">
        <v>7.4999999999999997E-3</v>
      </c>
      <c r="E19" s="90">
        <v>41.271924519172615</v>
      </c>
      <c r="F19" s="91">
        <v>682390</v>
      </c>
      <c r="G19" s="107">
        <v>19.725000000000001</v>
      </c>
      <c r="H19" s="46">
        <v>326977</v>
      </c>
      <c r="I19" s="52">
        <v>0.65960647451711896</v>
      </c>
      <c r="J19" s="55">
        <v>10962</v>
      </c>
      <c r="K19" s="61">
        <v>2791.4126000361034</v>
      </c>
      <c r="L19" s="61">
        <v>46390.485999999997</v>
      </c>
      <c r="M19" s="80">
        <v>68.599999999999994</v>
      </c>
      <c r="N19" s="83">
        <f t="shared" si="0"/>
        <v>6</v>
      </c>
      <c r="O19" s="82">
        <f t="shared" si="1"/>
        <v>0.78728606356968212</v>
      </c>
      <c r="P19" s="83">
        <f t="shared" si="2"/>
        <v>6</v>
      </c>
      <c r="Q19" s="78">
        <v>31.070341175762682</v>
      </c>
      <c r="R19" s="105">
        <v>516358</v>
      </c>
      <c r="S19" s="92">
        <v>41.648905286077174</v>
      </c>
      <c r="T19" s="137">
        <v>688623</v>
      </c>
    </row>
    <row r="20" spans="1:20" s="38" customFormat="1" x14ac:dyDescent="0.25">
      <c r="A20" s="38">
        <v>16</v>
      </c>
      <c r="B20" s="39" t="s">
        <v>20</v>
      </c>
      <c r="C20" s="89">
        <v>2.6740000198163028</v>
      </c>
      <c r="D20" s="124">
        <v>7.4000000000000003E-3</v>
      </c>
      <c r="E20" s="90">
        <v>73.438662797237413</v>
      </c>
      <c r="F20" s="91">
        <v>3264422</v>
      </c>
      <c r="G20" s="107">
        <v>25.71</v>
      </c>
      <c r="H20" s="46">
        <v>1152157</v>
      </c>
      <c r="I20" s="52">
        <v>0.51669101695665653</v>
      </c>
      <c r="J20" s="55">
        <v>23341</v>
      </c>
      <c r="K20" s="61">
        <v>2323.8160889006949</v>
      </c>
      <c r="L20" s="61">
        <v>104976.068</v>
      </c>
      <c r="M20" s="80">
        <v>22.7</v>
      </c>
      <c r="N20" s="83">
        <f t="shared" si="0"/>
        <v>33</v>
      </c>
      <c r="O20" s="82">
        <f t="shared" si="1"/>
        <v>0.22616136919315405</v>
      </c>
      <c r="P20" s="83">
        <f t="shared" si="2"/>
        <v>33</v>
      </c>
      <c r="Q20" s="78">
        <v>30.22628060388719</v>
      </c>
      <c r="R20" s="105">
        <v>1365442</v>
      </c>
      <c r="S20" s="92">
        <v>24.631256889608782</v>
      </c>
      <c r="T20" s="137">
        <v>1094884</v>
      </c>
    </row>
    <row r="21" spans="1:20" s="38" customFormat="1" x14ac:dyDescent="0.25">
      <c r="A21" s="38">
        <v>17</v>
      </c>
      <c r="B21" s="39" t="s">
        <v>48</v>
      </c>
      <c r="C21" s="89">
        <v>1.9438887678504226</v>
      </c>
      <c r="D21" s="124">
        <v>8.3000000000000001E-3</v>
      </c>
      <c r="E21" s="90">
        <v>44.550798023171026</v>
      </c>
      <c r="F21" s="91">
        <v>1099781</v>
      </c>
      <c r="G21" s="107">
        <v>4.5519999999999996</v>
      </c>
      <c r="H21" s="46">
        <v>111206</v>
      </c>
      <c r="I21" s="52">
        <v>6.7681615091841799E-2</v>
      </c>
      <c r="J21" s="55">
        <v>1636</v>
      </c>
      <c r="K21" s="61">
        <v>1319.5445970544431</v>
      </c>
      <c r="L21" s="61">
        <v>31896.031999999999</v>
      </c>
      <c r="M21" s="80">
        <v>29.7</v>
      </c>
      <c r="N21" s="83">
        <f t="shared" si="0"/>
        <v>27</v>
      </c>
      <c r="O21" s="82">
        <f t="shared" si="1"/>
        <v>0.31173594132029342</v>
      </c>
      <c r="P21" s="83">
        <f t="shared" si="2"/>
        <v>27</v>
      </c>
      <c r="Q21" s="78">
        <v>18.125103425450934</v>
      </c>
      <c r="R21" s="105">
        <v>438120</v>
      </c>
      <c r="S21" s="92">
        <v>47.182451591995466</v>
      </c>
      <c r="T21" s="137">
        <v>1164746</v>
      </c>
    </row>
    <row r="22" spans="1:20" s="38" customFormat="1" x14ac:dyDescent="0.25">
      <c r="A22" s="38">
        <v>18</v>
      </c>
      <c r="B22" s="39" t="s">
        <v>12</v>
      </c>
      <c r="C22" s="89">
        <v>2.3755142262752029</v>
      </c>
      <c r="D22" s="124">
        <v>1.46E-2</v>
      </c>
      <c r="E22" s="90">
        <v>221.02268543972463</v>
      </c>
      <c r="F22" s="91">
        <v>18492084</v>
      </c>
      <c r="G22" s="107">
        <v>302.18</v>
      </c>
      <c r="H22" s="46">
        <v>25287040</v>
      </c>
      <c r="I22" s="52">
        <v>0.2231116633611317</v>
      </c>
      <c r="J22" s="55">
        <v>18674</v>
      </c>
      <c r="K22" s="61">
        <v>2099.7708308442257</v>
      </c>
      <c r="L22" s="61">
        <v>175746.61900000001</v>
      </c>
      <c r="M22" s="80">
        <v>20</v>
      </c>
      <c r="N22" s="83">
        <f t="shared" si="0"/>
        <v>35</v>
      </c>
      <c r="O22" s="82">
        <f t="shared" si="1"/>
        <v>0.19315403422982885</v>
      </c>
      <c r="P22" s="83">
        <f t="shared" si="2"/>
        <v>35</v>
      </c>
      <c r="Q22" s="78">
        <v>185.84214676575306</v>
      </c>
      <c r="R22" s="105">
        <v>15554616</v>
      </c>
      <c r="S22" s="92">
        <v>9.3492219061506461</v>
      </c>
      <c r="T22" s="137">
        <v>782212</v>
      </c>
    </row>
    <row r="23" spans="1:20" s="38" customFormat="1" x14ac:dyDescent="0.25">
      <c r="A23" s="38">
        <v>19</v>
      </c>
      <c r="B23" s="39" t="s">
        <v>25</v>
      </c>
      <c r="C23" s="89">
        <v>2.2423481940753862</v>
      </c>
      <c r="D23" s="124">
        <v>1.44E-2</v>
      </c>
      <c r="E23" s="90">
        <v>327.26759089720116</v>
      </c>
      <c r="F23" s="91">
        <v>18767160</v>
      </c>
      <c r="G23" s="107">
        <v>18.73</v>
      </c>
      <c r="H23" s="46">
        <v>1070483</v>
      </c>
      <c r="I23" s="52">
        <v>0.16417962852427934</v>
      </c>
      <c r="J23" s="55">
        <v>9352</v>
      </c>
      <c r="K23" s="61">
        <v>2137.1529265124123</v>
      </c>
      <c r="L23" s="61">
        <v>121736.505</v>
      </c>
      <c r="M23" s="80">
        <v>14.5</v>
      </c>
      <c r="N23" s="83">
        <f t="shared" si="0"/>
        <v>40</v>
      </c>
      <c r="O23" s="82">
        <f t="shared" si="1"/>
        <v>0.12591687041564795</v>
      </c>
      <c r="P23" s="83">
        <f t="shared" si="2"/>
        <v>40</v>
      </c>
      <c r="Q23" s="78">
        <v>106.2672307854359</v>
      </c>
      <c r="R23" s="105">
        <v>6053194</v>
      </c>
      <c r="S23" s="92">
        <v>31.348121021885081</v>
      </c>
      <c r="T23" s="137">
        <v>1797658</v>
      </c>
    </row>
    <row r="24" spans="1:20" s="38" customFormat="1" x14ac:dyDescent="0.25">
      <c r="A24" s="38">
        <v>20</v>
      </c>
      <c r="B24" s="39" t="s">
        <v>35</v>
      </c>
      <c r="C24" s="89">
        <v>1.9517000533540281</v>
      </c>
      <c r="D24" s="124">
        <v>1.1900000000000001E-2</v>
      </c>
      <c r="E24" s="90">
        <v>69.669555552780452</v>
      </c>
      <c r="F24" s="91">
        <v>11157858</v>
      </c>
      <c r="G24" s="107">
        <v>33.677999999999997</v>
      </c>
      <c r="H24" s="46">
        <v>5421444</v>
      </c>
      <c r="I24" s="52">
        <v>0.27684111641244963</v>
      </c>
      <c r="J24" s="55">
        <v>44794</v>
      </c>
      <c r="K24" s="61">
        <v>2235.6332599935722</v>
      </c>
      <c r="L24" s="61">
        <v>361734.40399999998</v>
      </c>
      <c r="M24" s="80">
        <v>29.8</v>
      </c>
      <c r="N24" s="83">
        <f t="shared" si="0"/>
        <v>26</v>
      </c>
      <c r="O24" s="82">
        <f t="shared" si="1"/>
        <v>0.31295843520782402</v>
      </c>
      <c r="P24" s="83">
        <f t="shared" si="2"/>
        <v>26</v>
      </c>
      <c r="Q24" s="78">
        <v>30.147987688808684</v>
      </c>
      <c r="R24" s="105">
        <v>4878065</v>
      </c>
      <c r="S24" s="92">
        <v>31.541972101851968</v>
      </c>
      <c r="T24" s="137">
        <v>5051573</v>
      </c>
    </row>
    <row r="25" spans="1:20" s="93" customFormat="1" x14ac:dyDescent="0.25">
      <c r="A25" s="93">
        <v>21</v>
      </c>
      <c r="B25" s="94" t="s">
        <v>43</v>
      </c>
      <c r="C25" s="95">
        <v>2.0524693034060397</v>
      </c>
      <c r="D25" s="124">
        <v>8.8000000000000005E-3</v>
      </c>
      <c r="E25" s="96">
        <v>52.280817221993694</v>
      </c>
      <c r="F25" s="98">
        <v>762568</v>
      </c>
      <c r="G25" s="108">
        <v>25.068000000000001</v>
      </c>
      <c r="H25" s="97">
        <v>364039</v>
      </c>
      <c r="I25" s="99">
        <v>8.1477382763867762E-2</v>
      </c>
      <c r="J25" s="55">
        <v>1178</v>
      </c>
      <c r="K25" s="100">
        <v>1384.6442799834003</v>
      </c>
      <c r="L25" s="100">
        <v>20019.187000000002</v>
      </c>
      <c r="M25" s="84">
        <v>33</v>
      </c>
      <c r="N25" s="85">
        <f t="shared" si="0"/>
        <v>24</v>
      </c>
      <c r="O25" s="86">
        <f t="shared" si="1"/>
        <v>0.35207823960880197</v>
      </c>
      <c r="P25" s="85">
        <f t="shared" si="2"/>
        <v>24</v>
      </c>
      <c r="Q25" s="101">
        <v>0.43526075529118829</v>
      </c>
      <c r="R25" s="106">
        <v>6293</v>
      </c>
      <c r="S25" s="102">
        <v>68.099999999999994</v>
      </c>
      <c r="T25" s="137">
        <v>1113806</v>
      </c>
    </row>
    <row r="26" spans="1:20" s="38" customFormat="1" x14ac:dyDescent="0.25">
      <c r="A26" s="38">
        <v>22</v>
      </c>
      <c r="B26" s="39" t="s">
        <v>39</v>
      </c>
      <c r="C26" s="89">
        <v>1.8860512228132031</v>
      </c>
      <c r="D26" s="124">
        <v>1.21E-2</v>
      </c>
      <c r="E26" s="90">
        <v>64.529562824824211</v>
      </c>
      <c r="F26" s="91">
        <v>1055381</v>
      </c>
      <c r="G26" s="107">
        <v>126.577</v>
      </c>
      <c r="H26" s="46">
        <v>2061185</v>
      </c>
      <c r="I26" s="52">
        <v>0.14537716647135013</v>
      </c>
      <c r="J26" s="55">
        <v>2357</v>
      </c>
      <c r="K26" s="61">
        <v>1963.4788132979706</v>
      </c>
      <c r="L26" s="61">
        <v>31833.882000000001</v>
      </c>
      <c r="M26" s="80">
        <v>48.5</v>
      </c>
      <c r="N26" s="83">
        <f t="shared" si="0"/>
        <v>17</v>
      </c>
      <c r="O26" s="82">
        <f t="shared" si="1"/>
        <v>0.54156479217603914</v>
      </c>
      <c r="P26" s="83">
        <f t="shared" si="2"/>
        <v>17</v>
      </c>
      <c r="Q26" s="78">
        <v>9.326528094738789</v>
      </c>
      <c r="R26" s="105">
        <v>151211</v>
      </c>
      <c r="S26" s="102">
        <v>49.729740847387909</v>
      </c>
      <c r="T26" s="137">
        <v>725358</v>
      </c>
    </row>
    <row r="27" spans="1:20" s="38" customFormat="1" x14ac:dyDescent="0.25">
      <c r="A27" s="38">
        <v>23</v>
      </c>
      <c r="B27" s="39" t="s">
        <v>36</v>
      </c>
      <c r="C27" s="89">
        <v>1.8560053784932951</v>
      </c>
      <c r="D27" s="124">
        <v>9.2999999999999992E-3</v>
      </c>
      <c r="E27" s="90">
        <v>37.215996122152205</v>
      </c>
      <c r="F27" s="91">
        <v>1919415</v>
      </c>
      <c r="G27" s="107">
        <v>9.18</v>
      </c>
      <c r="H27" s="46">
        <v>472982</v>
      </c>
      <c r="I27" s="52">
        <v>0.17908214813087744</v>
      </c>
      <c r="J27" s="55">
        <v>9217</v>
      </c>
      <c r="K27" s="61">
        <v>1516.7558094349888</v>
      </c>
      <c r="L27" s="61">
        <v>78064.388000000006</v>
      </c>
      <c r="M27" s="80">
        <v>38.5</v>
      </c>
      <c r="N27" s="83">
        <f t="shared" si="0"/>
        <v>20</v>
      </c>
      <c r="O27" s="82">
        <f t="shared" si="1"/>
        <v>0.41931540342298285</v>
      </c>
      <c r="P27" s="83">
        <f t="shared" si="2"/>
        <v>20</v>
      </c>
      <c r="Q27" s="78">
        <v>8.9383694722934646</v>
      </c>
      <c r="R27" s="105">
        <v>460040</v>
      </c>
      <c r="S27" s="92">
        <v>30.49979641299079</v>
      </c>
      <c r="T27" s="137">
        <v>1573027</v>
      </c>
    </row>
    <row r="28" spans="1:20" s="38" customFormat="1" ht="17.25" customHeight="1" x14ac:dyDescent="0.25">
      <c r="A28" s="38">
        <v>24</v>
      </c>
      <c r="B28" s="39" t="s">
        <v>11</v>
      </c>
      <c r="C28" s="89">
        <v>3.4657419216697543</v>
      </c>
      <c r="D28" s="124">
        <v>3.2000000000000002E-3</v>
      </c>
      <c r="E28" s="90">
        <v>245.0961954923402</v>
      </c>
      <c r="F28" s="91">
        <v>9167333</v>
      </c>
      <c r="G28" s="107">
        <v>199.82400000000001</v>
      </c>
      <c r="H28" s="46">
        <v>7533562</v>
      </c>
      <c r="I28" s="52">
        <v>0.3829837627305982</v>
      </c>
      <c r="J28" s="55">
        <v>14553</v>
      </c>
      <c r="K28" s="61">
        <v>2394.4366430695545</v>
      </c>
      <c r="L28" s="61">
        <v>90986.198000000004</v>
      </c>
      <c r="M28" s="80">
        <v>13.5</v>
      </c>
      <c r="N28" s="83">
        <f t="shared" si="0"/>
        <v>41</v>
      </c>
      <c r="O28" s="82">
        <f t="shared" si="1"/>
        <v>0.11369193154034231</v>
      </c>
      <c r="P28" s="83">
        <f t="shared" si="2"/>
        <v>41</v>
      </c>
      <c r="Q28" s="78">
        <v>85.061764783283778</v>
      </c>
      <c r="R28" s="105">
        <v>3232262</v>
      </c>
      <c r="S28" s="92">
        <v>72.306606421944764</v>
      </c>
      <c r="T28" s="137">
        <v>2704484</v>
      </c>
    </row>
    <row r="29" spans="1:20" s="38" customFormat="1" ht="17.25" customHeight="1" x14ac:dyDescent="0.25">
      <c r="A29" s="38">
        <v>25</v>
      </c>
      <c r="B29" s="39" t="s">
        <v>15</v>
      </c>
      <c r="C29" s="89">
        <v>2.5600800209578698</v>
      </c>
      <c r="D29" s="124">
        <v>9.5999999999999992E-3</v>
      </c>
      <c r="E29" s="90">
        <v>421.58926457961059</v>
      </c>
      <c r="F29" s="91">
        <v>36333406</v>
      </c>
      <c r="G29" s="107">
        <v>38.646999999999998</v>
      </c>
      <c r="H29" s="46">
        <v>3323065</v>
      </c>
      <c r="I29" s="52">
        <v>9.8197841139579883E-2</v>
      </c>
      <c r="J29" s="55">
        <v>8424</v>
      </c>
      <c r="K29" s="61">
        <v>2257.0520830904811</v>
      </c>
      <c r="L29" s="61">
        <v>193623.47</v>
      </c>
      <c r="M29" s="80">
        <v>19.100000000000001</v>
      </c>
      <c r="N29" s="83">
        <f t="shared" si="0"/>
        <v>37</v>
      </c>
      <c r="O29" s="82">
        <f t="shared" si="1"/>
        <v>0.18215158924205382</v>
      </c>
      <c r="P29" s="83">
        <f t="shared" si="2"/>
        <v>37</v>
      </c>
      <c r="Q29" s="78">
        <v>50.612430932786232</v>
      </c>
      <c r="R29" s="105">
        <v>4341838</v>
      </c>
      <c r="S29" s="92">
        <v>15.249123946995892</v>
      </c>
      <c r="T29" s="137">
        <v>1314200</v>
      </c>
    </row>
    <row r="30" spans="1:20" s="38" customFormat="1" ht="17.25" customHeight="1" x14ac:dyDescent="0.25">
      <c r="A30" s="38">
        <v>26</v>
      </c>
      <c r="B30" s="39" t="s">
        <v>44</v>
      </c>
      <c r="C30" s="89">
        <v>1.8063366799392397</v>
      </c>
      <c r="D30" s="124">
        <v>1.4200000000000001E-2</v>
      </c>
      <c r="E30" s="90">
        <v>37.108536036036035</v>
      </c>
      <c r="F30" s="91">
        <v>1647619</v>
      </c>
      <c r="G30" s="107">
        <v>22.917999999999999</v>
      </c>
      <c r="H30" s="46">
        <v>1015260</v>
      </c>
      <c r="I30" s="52">
        <v>0.1712520928548803</v>
      </c>
      <c r="J30" s="55">
        <v>7569</v>
      </c>
      <c r="K30" s="61">
        <v>1544.2158694963573</v>
      </c>
      <c r="L30" s="61">
        <v>68251.252999999997</v>
      </c>
      <c r="M30" s="80">
        <v>26.7</v>
      </c>
      <c r="N30" s="83">
        <f t="shared" si="0"/>
        <v>29</v>
      </c>
      <c r="O30" s="82">
        <f t="shared" si="1"/>
        <v>0.27506112469437655</v>
      </c>
      <c r="P30" s="83">
        <f t="shared" si="2"/>
        <v>29</v>
      </c>
      <c r="Q30" s="78">
        <v>23.385356803475272</v>
      </c>
      <c r="R30" s="105">
        <v>1033586</v>
      </c>
      <c r="S30" s="92">
        <v>31.21677927927928</v>
      </c>
      <c r="T30" s="137">
        <v>1386025</v>
      </c>
    </row>
    <row r="31" spans="1:20" s="38" customFormat="1" ht="17.25" customHeight="1" x14ac:dyDescent="0.25">
      <c r="A31" s="38">
        <v>27</v>
      </c>
      <c r="B31" s="39" t="s">
        <v>37</v>
      </c>
      <c r="C31" s="89">
        <v>2.0325804932699016</v>
      </c>
      <c r="D31" s="124">
        <v>1.0699999999999999E-2</v>
      </c>
      <c r="E31" s="90">
        <v>121.29543060310772</v>
      </c>
      <c r="F31" s="91">
        <v>3684470</v>
      </c>
      <c r="G31" s="107">
        <v>738.28499999999997</v>
      </c>
      <c r="H31" s="46">
        <v>22411371</v>
      </c>
      <c r="I31" s="52">
        <v>0.14665260243267297</v>
      </c>
      <c r="J31" s="55">
        <v>4449</v>
      </c>
      <c r="K31" s="61">
        <v>1711.0765731614861</v>
      </c>
      <c r="L31" s="61">
        <v>51908.93</v>
      </c>
      <c r="M31" s="80">
        <v>25</v>
      </c>
      <c r="N31" s="83">
        <f t="shared" si="0"/>
        <v>30</v>
      </c>
      <c r="O31" s="82">
        <f t="shared" si="1"/>
        <v>0.25427872860635697</v>
      </c>
      <c r="P31" s="83">
        <f t="shared" si="2"/>
        <v>30</v>
      </c>
      <c r="Q31" s="78">
        <v>46.089099119886605</v>
      </c>
      <c r="R31" s="105">
        <v>1398205</v>
      </c>
      <c r="S31" s="92">
        <v>15.219910455622861</v>
      </c>
      <c r="T31" s="137">
        <v>462320</v>
      </c>
    </row>
    <row r="32" spans="1:20" s="38" customFormat="1" ht="17.25" customHeight="1" x14ac:dyDescent="0.25">
      <c r="A32" s="38">
        <v>28</v>
      </c>
      <c r="B32" s="39" t="s">
        <v>42</v>
      </c>
      <c r="C32" s="89">
        <v>1.8003350310495947</v>
      </c>
      <c r="D32" s="124">
        <v>6.6E-3</v>
      </c>
      <c r="E32" s="90">
        <v>31.378869678124786</v>
      </c>
      <c r="F32" s="91">
        <v>918334</v>
      </c>
      <c r="G32" s="107">
        <v>2.7850000000000001</v>
      </c>
      <c r="H32" s="46">
        <v>81325</v>
      </c>
      <c r="I32" s="52">
        <v>0.21604366182679435</v>
      </c>
      <c r="J32" s="55">
        <v>6294</v>
      </c>
      <c r="K32" s="61">
        <v>1543.9941646929599</v>
      </c>
      <c r="L32" s="61">
        <v>44981.182000000001</v>
      </c>
      <c r="M32" s="80">
        <v>51</v>
      </c>
      <c r="N32" s="83">
        <f t="shared" si="0"/>
        <v>14</v>
      </c>
      <c r="O32" s="82">
        <f t="shared" si="1"/>
        <v>0.57212713936430315</v>
      </c>
      <c r="P32" s="83">
        <f t="shared" si="2"/>
        <v>14</v>
      </c>
      <c r="Q32" s="78">
        <v>23.837023306902825</v>
      </c>
      <c r="R32" s="105">
        <v>694444</v>
      </c>
      <c r="S32" s="92">
        <v>39.122770450351943</v>
      </c>
      <c r="T32" s="137">
        <v>1144967</v>
      </c>
    </row>
    <row r="33" spans="1:20" s="38" customFormat="1" ht="17.25" customHeight="1" x14ac:dyDescent="0.25">
      <c r="A33" s="38">
        <v>29</v>
      </c>
      <c r="B33" s="39" t="s">
        <v>40</v>
      </c>
      <c r="C33" s="89">
        <v>1.924180566896069</v>
      </c>
      <c r="D33" s="124">
        <v>1.01E-2</v>
      </c>
      <c r="E33" s="90">
        <v>22.544612636329447</v>
      </c>
      <c r="F33" s="91">
        <v>479569</v>
      </c>
      <c r="G33" s="107">
        <v>3.4550000000000001</v>
      </c>
      <c r="H33" s="46">
        <v>73089</v>
      </c>
      <c r="I33" s="52">
        <v>8.5634177636268599E-2</v>
      </c>
      <c r="J33" s="55">
        <v>1802</v>
      </c>
      <c r="K33" s="61">
        <v>1537.2295300099795</v>
      </c>
      <c r="L33" s="61">
        <v>32347.920999999998</v>
      </c>
      <c r="M33" s="80">
        <v>57.8</v>
      </c>
      <c r="N33" s="83">
        <f t="shared" si="0"/>
        <v>10</v>
      </c>
      <c r="O33" s="82">
        <f t="shared" si="1"/>
        <v>0.65525672371638133</v>
      </c>
      <c r="P33" s="83">
        <f t="shared" si="2"/>
        <v>10</v>
      </c>
      <c r="Q33" s="78">
        <v>8.717008031174263</v>
      </c>
      <c r="R33" s="105">
        <v>183432</v>
      </c>
      <c r="S33" s="92">
        <v>73.008367807446405</v>
      </c>
      <c r="T33" s="137">
        <v>1553034</v>
      </c>
    </row>
    <row r="34" spans="1:20" s="38" customFormat="1" ht="17.25" customHeight="1" x14ac:dyDescent="0.25">
      <c r="A34" s="38">
        <v>30</v>
      </c>
      <c r="B34" s="39" t="s">
        <v>10</v>
      </c>
      <c r="C34" s="89">
        <v>2.6259772118893152</v>
      </c>
      <c r="D34" s="124">
        <v>1.2E-2</v>
      </c>
      <c r="E34" s="90">
        <v>327.54519210389765</v>
      </c>
      <c r="F34" s="91">
        <v>89634052</v>
      </c>
      <c r="G34" s="107">
        <v>147.48699999999999</v>
      </c>
      <c r="H34" s="46">
        <v>40371523</v>
      </c>
      <c r="I34" s="52">
        <v>3.4714486587169704E-2</v>
      </c>
      <c r="J34" s="55">
        <v>9505</v>
      </c>
      <c r="K34" s="61">
        <v>2259.299680429503</v>
      </c>
      <c r="L34" s="61">
        <v>618607.549</v>
      </c>
      <c r="M34" s="80">
        <v>5.6</v>
      </c>
      <c r="N34" s="83">
        <f t="shared" si="0"/>
        <v>44</v>
      </c>
      <c r="O34" s="82">
        <f t="shared" si="1"/>
        <v>1.7114914425427868E-2</v>
      </c>
      <c r="P34" s="83">
        <f t="shared" si="2"/>
        <v>44</v>
      </c>
      <c r="Q34" s="78">
        <v>336.67564872810942</v>
      </c>
      <c r="R34" s="105">
        <v>92183476</v>
      </c>
      <c r="S34" s="92">
        <v>10.037346430163637</v>
      </c>
      <c r="T34" s="137">
        <v>2746760</v>
      </c>
    </row>
    <row r="35" spans="1:20" s="38" customFormat="1" ht="17.25" customHeight="1" x14ac:dyDescent="0.25">
      <c r="A35" s="38">
        <v>31</v>
      </c>
      <c r="B35" s="39" t="s">
        <v>14</v>
      </c>
      <c r="C35" s="89">
        <v>2.6797282929710575</v>
      </c>
      <c r="D35" s="124">
        <v>8.0999999999999996E-3</v>
      </c>
      <c r="E35" s="90">
        <v>642.7684864240324</v>
      </c>
      <c r="F35" s="91">
        <v>8901058</v>
      </c>
      <c r="G35" s="107">
        <v>96.93</v>
      </c>
      <c r="H35" s="46">
        <v>1334440</v>
      </c>
      <c r="I35" s="52">
        <v>9.6163682864450123E-2</v>
      </c>
      <c r="J35" s="55">
        <v>1316</v>
      </c>
      <c r="K35" s="61">
        <v>2322.4930946291556</v>
      </c>
      <c r="L35" s="61">
        <v>31783.317999999999</v>
      </c>
      <c r="M35" s="80">
        <v>4.2</v>
      </c>
      <c r="N35" s="83">
        <f t="shared" si="0"/>
        <v>45</v>
      </c>
      <c r="O35" s="82">
        <f t="shared" si="1"/>
        <v>0</v>
      </c>
      <c r="P35" s="83">
        <f t="shared" si="2"/>
        <v>45</v>
      </c>
      <c r="Q35" s="78">
        <v>194.34504932407745</v>
      </c>
      <c r="R35" s="105">
        <v>2659612</v>
      </c>
      <c r="S35" s="92">
        <v>78.034950895436168</v>
      </c>
      <c r="T35" s="137">
        <v>1080628</v>
      </c>
    </row>
    <row r="36" spans="1:20" s="38" customFormat="1" ht="17.25" customHeight="1" x14ac:dyDescent="0.25">
      <c r="A36" s="38">
        <v>32</v>
      </c>
      <c r="B36" s="39" t="s">
        <v>17</v>
      </c>
      <c r="C36" s="89">
        <v>2.3819124308002011</v>
      </c>
      <c r="D36" s="124">
        <v>1.1599999999999999E-2</v>
      </c>
      <c r="E36" s="90">
        <v>371.39805335619548</v>
      </c>
      <c r="F36" s="91">
        <v>22093356</v>
      </c>
      <c r="G36" s="107">
        <v>162.363</v>
      </c>
      <c r="H36" s="46">
        <v>9633621</v>
      </c>
      <c r="I36" s="52">
        <v>0.10374776114359095</v>
      </c>
      <c r="J36" s="55">
        <v>6140</v>
      </c>
      <c r="K36" s="61">
        <v>1857.2723294244872</v>
      </c>
      <c r="L36" s="61">
        <v>109917.091</v>
      </c>
      <c r="M36" s="80">
        <v>19.7</v>
      </c>
      <c r="N36" s="83">
        <f t="shared" si="0"/>
        <v>36</v>
      </c>
      <c r="O36" s="82">
        <f t="shared" si="1"/>
        <v>0.18948655256723718</v>
      </c>
      <c r="P36" s="83">
        <f t="shared" si="2"/>
        <v>36</v>
      </c>
      <c r="Q36" s="78">
        <v>61.227248149775271</v>
      </c>
      <c r="R36" s="105">
        <v>3623551</v>
      </c>
      <c r="S36" s="92">
        <v>36.017028930690742</v>
      </c>
      <c r="T36" s="137">
        <v>2142545</v>
      </c>
    </row>
    <row r="37" spans="1:20" s="38" customFormat="1" ht="17.25" customHeight="1" x14ac:dyDescent="0.25">
      <c r="A37" s="38">
        <v>33</v>
      </c>
      <c r="B37" s="39" t="s">
        <v>29</v>
      </c>
      <c r="C37" s="89">
        <v>2.3121931204267248</v>
      </c>
      <c r="D37" s="124">
        <v>5.0000000000000001E-3</v>
      </c>
      <c r="E37" s="90">
        <v>34.171018496681377</v>
      </c>
      <c r="F37" s="91">
        <v>1014230</v>
      </c>
      <c r="G37" s="107">
        <v>20.631</v>
      </c>
      <c r="H37" s="46">
        <v>618044</v>
      </c>
      <c r="I37" s="52">
        <v>0.87043958588297554</v>
      </c>
      <c r="J37" s="55">
        <v>26316</v>
      </c>
      <c r="K37" s="61">
        <v>1533.3519333178976</v>
      </c>
      <c r="L37" s="61">
        <v>46357.828999999998</v>
      </c>
      <c r="M37" s="80">
        <v>61.2</v>
      </c>
      <c r="N37" s="83">
        <f t="shared" si="0"/>
        <v>8</v>
      </c>
      <c r="O37" s="82">
        <f t="shared" si="1"/>
        <v>0.69682151589242058</v>
      </c>
      <c r="P37" s="83">
        <f t="shared" si="2"/>
        <v>8</v>
      </c>
      <c r="Q37" s="78">
        <v>15.2510171005193</v>
      </c>
      <c r="R37" s="105">
        <v>461084</v>
      </c>
      <c r="S37" s="92">
        <v>78.346248441764089</v>
      </c>
      <c r="T37" s="137">
        <v>2325395</v>
      </c>
    </row>
    <row r="38" spans="1:20" s="38" customFormat="1" ht="17.25" customHeight="1" x14ac:dyDescent="0.25">
      <c r="A38" s="38">
        <v>34</v>
      </c>
      <c r="B38" s="39" t="s">
        <v>50</v>
      </c>
      <c r="C38" s="89">
        <v>1.9327145071578373</v>
      </c>
      <c r="D38" s="124">
        <v>1.38E-2</v>
      </c>
      <c r="E38" s="90">
        <v>22.0950077542279</v>
      </c>
      <c r="F38" s="91">
        <v>598377</v>
      </c>
      <c r="G38" s="107">
        <v>3.5659999999999998</v>
      </c>
      <c r="H38" s="46">
        <v>95966</v>
      </c>
      <c r="I38" s="52">
        <v>0.16028565019068272</v>
      </c>
      <c r="J38" s="55">
        <v>4287</v>
      </c>
      <c r="K38" s="61">
        <v>1226.840499513946</v>
      </c>
      <c r="L38" s="61">
        <v>32813.076000000001</v>
      </c>
      <c r="M38" s="80">
        <v>66.3</v>
      </c>
      <c r="N38" s="83">
        <f t="shared" si="0"/>
        <v>7</v>
      </c>
      <c r="O38" s="82">
        <f t="shared" si="1"/>
        <v>0.75916870415647919</v>
      </c>
      <c r="P38" s="83">
        <f t="shared" si="2"/>
        <v>7</v>
      </c>
      <c r="Q38" s="78">
        <v>2.437224257832947</v>
      </c>
      <c r="R38" s="105">
        <v>65186</v>
      </c>
      <c r="S38" s="92">
        <v>33.661361790118896</v>
      </c>
      <c r="T38" s="137">
        <v>911617</v>
      </c>
    </row>
    <row r="39" spans="1:20" s="38" customFormat="1" ht="17.25" customHeight="1" x14ac:dyDescent="0.25">
      <c r="A39" s="38">
        <v>35</v>
      </c>
      <c r="B39" s="39" t="s">
        <v>27</v>
      </c>
      <c r="C39" s="89">
        <v>2.0979907820826731</v>
      </c>
      <c r="D39" s="124">
        <v>1.8100000000000002E-2</v>
      </c>
      <c r="E39" s="90">
        <v>119.1344440884332</v>
      </c>
      <c r="F39" s="91">
        <v>3718186</v>
      </c>
      <c r="G39" s="107">
        <v>15.314</v>
      </c>
      <c r="H39" s="46">
        <v>477441</v>
      </c>
      <c r="I39" s="52">
        <v>0.37021577189827898</v>
      </c>
      <c r="J39" s="55">
        <v>11530</v>
      </c>
      <c r="K39" s="61">
        <v>2237.0663049062418</v>
      </c>
      <c r="L39" s="61">
        <v>69671.192999999999</v>
      </c>
      <c r="M39" s="80">
        <v>73.7</v>
      </c>
      <c r="N39" s="83">
        <f t="shared" si="0"/>
        <v>5</v>
      </c>
      <c r="O39" s="82">
        <f t="shared" si="1"/>
        <v>0.84963325183374083</v>
      </c>
      <c r="P39" s="83">
        <f t="shared" si="2"/>
        <v>5</v>
      </c>
      <c r="Q39" s="78">
        <v>12.261366555355767</v>
      </c>
      <c r="R39" s="105">
        <v>381868</v>
      </c>
      <c r="S39" s="92">
        <v>58.373822492790772</v>
      </c>
      <c r="T39" s="137">
        <v>1821847</v>
      </c>
    </row>
    <row r="40" spans="1:20" s="38" customFormat="1" ht="17.25" customHeight="1" x14ac:dyDescent="0.25">
      <c r="A40" s="38">
        <v>36</v>
      </c>
      <c r="B40" s="39" t="s">
        <v>41</v>
      </c>
      <c r="C40" s="89">
        <v>2.4234270772186348</v>
      </c>
      <c r="D40" s="124">
        <v>1.38E-2</v>
      </c>
      <c r="E40" s="90">
        <v>420.69688702152621</v>
      </c>
      <c r="F40" s="91">
        <v>15419803</v>
      </c>
      <c r="G40" s="107">
        <v>66.926000000000002</v>
      </c>
      <c r="H40" s="46">
        <v>2442810</v>
      </c>
      <c r="I40" s="52">
        <v>8.6417035793875704E-2</v>
      </c>
      <c r="J40" s="55">
        <v>3141</v>
      </c>
      <c r="K40" s="61">
        <v>1818.172889096762</v>
      </c>
      <c r="L40" s="61">
        <v>66085.13</v>
      </c>
      <c r="M40" s="80">
        <v>17.399999999999999</v>
      </c>
      <c r="N40" s="83">
        <f t="shared" si="0"/>
        <v>39</v>
      </c>
      <c r="O40" s="82">
        <f t="shared" si="1"/>
        <v>0.16136919315403422</v>
      </c>
      <c r="P40" s="83">
        <f t="shared" si="2"/>
        <v>39</v>
      </c>
      <c r="Q40" s="78">
        <v>30.117863922744657</v>
      </c>
      <c r="R40" s="105">
        <v>1094694</v>
      </c>
      <c r="S40" s="92">
        <v>52.259651324584617</v>
      </c>
      <c r="T40" s="137">
        <v>1915473</v>
      </c>
    </row>
    <row r="41" spans="1:20" s="38" customFormat="1" ht="17.25" customHeight="1" x14ac:dyDescent="0.25">
      <c r="A41" s="38">
        <v>37</v>
      </c>
      <c r="B41" s="39" t="s">
        <v>51</v>
      </c>
      <c r="C41" s="89">
        <v>1.818470715366328</v>
      </c>
      <c r="D41" s="124">
        <v>1.7000000000000001E-2</v>
      </c>
      <c r="E41" s="90">
        <v>29.771828460427354</v>
      </c>
      <c r="F41" s="91">
        <v>597729</v>
      </c>
      <c r="G41" s="107">
        <v>2.218</v>
      </c>
      <c r="H41" s="46">
        <v>44278</v>
      </c>
      <c r="I41" s="52">
        <v>7.5295895240493585E-2</v>
      </c>
      <c r="J41" s="55">
        <v>1495</v>
      </c>
      <c r="K41" s="61">
        <v>1560.5077310501135</v>
      </c>
      <c r="L41" s="61">
        <v>30983.881000000001</v>
      </c>
      <c r="M41" s="80">
        <v>58.5</v>
      </c>
      <c r="N41" s="83">
        <f t="shared" si="0"/>
        <v>9</v>
      </c>
      <c r="O41" s="82">
        <f t="shared" si="1"/>
        <v>0.66381418092909539</v>
      </c>
      <c r="P41" s="83">
        <f t="shared" si="2"/>
        <v>9</v>
      </c>
      <c r="Q41" s="78">
        <v>1.4098715688743391</v>
      </c>
      <c r="R41" s="105">
        <v>27993</v>
      </c>
      <c r="S41" s="92">
        <v>40.68630771529611</v>
      </c>
      <c r="T41" s="137">
        <v>816859</v>
      </c>
    </row>
    <row r="42" spans="1:20" s="38" customFormat="1" ht="17.25" customHeight="1" x14ac:dyDescent="0.25">
      <c r="A42" s="38">
        <v>38</v>
      </c>
      <c r="B42" s="39" t="s">
        <v>47</v>
      </c>
      <c r="C42" s="89">
        <v>1.8178730062149591</v>
      </c>
      <c r="D42" s="124">
        <v>2.0199999999999999E-2</v>
      </c>
      <c r="E42" s="90">
        <v>29.161468729208249</v>
      </c>
      <c r="F42" s="91">
        <v>701275</v>
      </c>
      <c r="G42" s="107">
        <v>5.9930000000000003</v>
      </c>
      <c r="H42" s="46">
        <v>142992</v>
      </c>
      <c r="I42" s="52">
        <v>6.0234856804933685E-2</v>
      </c>
      <c r="J42" s="55">
        <v>1426</v>
      </c>
      <c r="K42" s="61">
        <v>1638.6165413533836</v>
      </c>
      <c r="L42" s="61">
        <v>38792.608</v>
      </c>
      <c r="M42" s="80">
        <v>86</v>
      </c>
      <c r="N42" s="83">
        <f t="shared" si="0"/>
        <v>1</v>
      </c>
      <c r="O42" s="82">
        <f t="shared" si="1"/>
        <v>1</v>
      </c>
      <c r="P42" s="83">
        <f t="shared" si="2"/>
        <v>1</v>
      </c>
      <c r="Q42" s="78">
        <v>3.0444791754667566</v>
      </c>
      <c r="R42" s="105">
        <v>72075</v>
      </c>
      <c r="S42" s="92">
        <v>47.696274118429805</v>
      </c>
      <c r="T42" s="137">
        <v>1147000</v>
      </c>
    </row>
    <row r="43" spans="1:20" s="38" customFormat="1" ht="17.25" customHeight="1" x14ac:dyDescent="0.25">
      <c r="A43" s="38">
        <v>39</v>
      </c>
      <c r="B43" s="39" t="s">
        <v>9</v>
      </c>
      <c r="C43" s="89">
        <v>2.8280308659617033</v>
      </c>
      <c r="D43" s="124">
        <v>8.8000000000000005E-3</v>
      </c>
      <c r="E43" s="90">
        <v>234.21454990553738</v>
      </c>
      <c r="F43" s="91">
        <v>8802017</v>
      </c>
      <c r="G43" s="107">
        <v>72.561999999999998</v>
      </c>
      <c r="H43" s="46">
        <v>2743782</v>
      </c>
      <c r="I43" s="52">
        <v>0.68878959127349193</v>
      </c>
      <c r="J43" s="55">
        <v>26205</v>
      </c>
      <c r="K43" s="61">
        <v>1688.4663424891576</v>
      </c>
      <c r="L43" s="61">
        <v>64237.701999999997</v>
      </c>
      <c r="M43" s="80">
        <v>44.8</v>
      </c>
      <c r="N43" s="83">
        <f t="shared" si="0"/>
        <v>19</v>
      </c>
      <c r="O43" s="82">
        <f t="shared" si="1"/>
        <v>0.49633251833740827</v>
      </c>
      <c r="P43" s="83">
        <f t="shared" si="2"/>
        <v>19</v>
      </c>
      <c r="Q43" s="78">
        <v>151.45688001051386</v>
      </c>
      <c r="R43" s="105">
        <v>5762177</v>
      </c>
      <c r="S43" s="92">
        <v>328.08876826055717</v>
      </c>
      <c r="T43" s="137">
        <v>12329904</v>
      </c>
    </row>
    <row r="44" spans="1:20" s="38" customFormat="1" x14ac:dyDescent="0.25">
      <c r="A44" s="38">
        <v>40</v>
      </c>
      <c r="B44" s="39" t="s">
        <v>28</v>
      </c>
      <c r="C44" s="89">
        <v>2.637628021898164</v>
      </c>
      <c r="D44" s="124">
        <v>1.3299999999999999E-2</v>
      </c>
      <c r="E44" s="90">
        <v>136.3803035651253</v>
      </c>
      <c r="F44" s="91">
        <v>1931827</v>
      </c>
      <c r="G44" s="107">
        <v>5.6550000000000002</v>
      </c>
      <c r="H44" s="46">
        <v>79933</v>
      </c>
      <c r="I44" s="52">
        <v>0.13180657969370391</v>
      </c>
      <c r="J44" s="55">
        <v>1859</v>
      </c>
      <c r="K44" s="61">
        <v>3534.9137833238797</v>
      </c>
      <c r="L44" s="61">
        <v>49856.423999999999</v>
      </c>
      <c r="M44" s="80">
        <v>55.1</v>
      </c>
      <c r="N44" s="83">
        <f t="shared" si="0"/>
        <v>13</v>
      </c>
      <c r="O44" s="82">
        <f t="shared" si="1"/>
        <v>0.62224938875305624</v>
      </c>
      <c r="P44" s="83">
        <f t="shared" si="2"/>
        <v>13</v>
      </c>
      <c r="Q44" s="78">
        <v>11.378828701077708</v>
      </c>
      <c r="R44" s="105">
        <v>160487</v>
      </c>
      <c r="S44" s="92">
        <v>82.25690081186022</v>
      </c>
      <c r="T44" s="137">
        <v>1165169</v>
      </c>
    </row>
    <row r="45" spans="1:20" s="38" customFormat="1" x14ac:dyDescent="0.25">
      <c r="A45" s="38">
        <v>41</v>
      </c>
      <c r="B45" s="39" t="s">
        <v>32</v>
      </c>
      <c r="C45" s="89">
        <v>2.2415354730219477</v>
      </c>
      <c r="D45" s="124">
        <v>1.6299999999999999E-2</v>
      </c>
      <c r="E45" s="90">
        <v>520.01111387989033</v>
      </c>
      <c r="F45" s="91">
        <v>10434023</v>
      </c>
      <c r="G45" s="107">
        <v>35.887999999999998</v>
      </c>
      <c r="H45" s="46">
        <v>717839</v>
      </c>
      <c r="I45" s="52">
        <v>0.12984603039269774</v>
      </c>
      <c r="J45" s="55">
        <v>2589</v>
      </c>
      <c r="K45" s="61">
        <v>1763.8869050604344</v>
      </c>
      <c r="L45" s="61">
        <v>35170.141000000003</v>
      </c>
      <c r="M45" s="80">
        <v>37.5</v>
      </c>
      <c r="N45" s="83">
        <f t="shared" si="0"/>
        <v>21</v>
      </c>
      <c r="O45" s="82">
        <f t="shared" si="1"/>
        <v>0.40709046454767722</v>
      </c>
      <c r="P45" s="83">
        <f t="shared" si="2"/>
        <v>21</v>
      </c>
      <c r="Q45" s="78">
        <v>60.645819750238225</v>
      </c>
      <c r="R45" s="105">
        <v>1209217</v>
      </c>
      <c r="S45" s="92">
        <v>25.517368552205333</v>
      </c>
      <c r="T45" s="137">
        <v>512006</v>
      </c>
    </row>
    <row r="46" spans="1:20" s="38" customFormat="1" x14ac:dyDescent="0.25">
      <c r="A46" s="38">
        <v>42</v>
      </c>
      <c r="B46" s="39" t="s">
        <v>19</v>
      </c>
      <c r="C46" s="89">
        <v>1.8698582606822949</v>
      </c>
      <c r="D46" s="124">
        <v>1.9E-2</v>
      </c>
      <c r="E46" s="90">
        <v>53.368534590879449</v>
      </c>
      <c r="F46" s="91">
        <v>4255180</v>
      </c>
      <c r="G46" s="107">
        <v>11.522</v>
      </c>
      <c r="H46" s="46">
        <v>917402</v>
      </c>
      <c r="I46" s="52">
        <v>5.1749940264345991E-2</v>
      </c>
      <c r="J46" s="55">
        <v>4115</v>
      </c>
      <c r="K46" s="61">
        <v>1645.7787642893973</v>
      </c>
      <c r="L46" s="61">
        <v>130867.39</v>
      </c>
      <c r="M46" s="80">
        <v>49.9</v>
      </c>
      <c r="N46" s="83">
        <f t="shared" si="0"/>
        <v>16</v>
      </c>
      <c r="O46" s="82">
        <f t="shared" si="1"/>
        <v>0.55867970660146693</v>
      </c>
      <c r="P46" s="83">
        <f t="shared" si="2"/>
        <v>16</v>
      </c>
      <c r="Q46" s="78">
        <v>25.935196247343335</v>
      </c>
      <c r="R46" s="105">
        <v>2062289</v>
      </c>
      <c r="S46" s="92">
        <v>20.018700145487383</v>
      </c>
      <c r="T46" s="137">
        <v>1596131</v>
      </c>
    </row>
    <row r="47" spans="1:20" s="38" customFormat="1" x14ac:dyDescent="0.25">
      <c r="A47" s="38">
        <v>43</v>
      </c>
      <c r="B47" s="39" t="s">
        <v>31</v>
      </c>
      <c r="C47" s="89">
        <v>2.0734965476118461</v>
      </c>
      <c r="D47" s="124">
        <v>0.01</v>
      </c>
      <c r="E47" s="90">
        <v>120.50981767180926</v>
      </c>
      <c r="F47" s="91">
        <v>2577705</v>
      </c>
      <c r="G47" s="107">
        <v>6.1520000000000001</v>
      </c>
      <c r="H47" s="46">
        <v>131056</v>
      </c>
      <c r="I47" s="52">
        <v>0.15381351937399831</v>
      </c>
      <c r="J47" s="55">
        <v>3263</v>
      </c>
      <c r="K47" s="61">
        <v>1975.7185349297633</v>
      </c>
      <c r="L47" s="61">
        <v>41912.892999999996</v>
      </c>
      <c r="M47" s="80">
        <v>50.6</v>
      </c>
      <c r="N47" s="83">
        <f t="shared" si="0"/>
        <v>15</v>
      </c>
      <c r="O47" s="82">
        <f t="shared" si="1"/>
        <v>0.56723716381418088</v>
      </c>
      <c r="P47" s="83">
        <f t="shared" si="2"/>
        <v>15</v>
      </c>
      <c r="Q47" s="78">
        <v>37.524182143867257</v>
      </c>
      <c r="R47" s="105">
        <v>796038</v>
      </c>
      <c r="S47" s="92">
        <v>37.878494623655911</v>
      </c>
      <c r="T47" s="137">
        <v>810221</v>
      </c>
    </row>
    <row r="48" spans="1:20" s="38" customFormat="1" x14ac:dyDescent="0.25">
      <c r="A48" s="38">
        <v>44</v>
      </c>
      <c r="B48" s="39" t="s">
        <v>7</v>
      </c>
      <c r="C48" s="89">
        <v>2.667885247010545</v>
      </c>
      <c r="D48" s="124">
        <v>6.3E-3</v>
      </c>
      <c r="E48" s="90">
        <v>135.66934764625012</v>
      </c>
      <c r="F48" s="91">
        <v>159572523</v>
      </c>
      <c r="G48" s="107">
        <v>51.728000000000002</v>
      </c>
      <c r="H48" s="46">
        <v>61221502</v>
      </c>
      <c r="I48" s="52">
        <v>0.21281605575849183</v>
      </c>
      <c r="J48" s="55">
        <v>253432</v>
      </c>
      <c r="K48" s="61">
        <v>2251.4155309232901</v>
      </c>
      <c r="L48" s="61">
        <v>2681098.1850000001</v>
      </c>
      <c r="M48" s="80">
        <v>36.9</v>
      </c>
      <c r="N48" s="83">
        <f t="shared" si="0"/>
        <v>22</v>
      </c>
      <c r="O48" s="82">
        <f t="shared" si="1"/>
        <v>0.39975550122249387</v>
      </c>
      <c r="P48" s="83">
        <f t="shared" si="2"/>
        <v>22</v>
      </c>
      <c r="Q48" s="78">
        <v>48.927267917873785</v>
      </c>
      <c r="R48" s="105">
        <v>58265037</v>
      </c>
      <c r="S48" s="88"/>
      <c r="T48" s="88"/>
    </row>
    <row r="49" spans="1:20" s="38" customFormat="1" x14ac:dyDescent="0.25">
      <c r="A49" s="38">
        <v>45</v>
      </c>
      <c r="B49" s="39" t="s">
        <v>13</v>
      </c>
      <c r="C49" s="89">
        <v>2.3475425180980278</v>
      </c>
      <c r="D49" s="124">
        <v>8.3999999999999995E-3</v>
      </c>
      <c r="E49" s="103">
        <v>140.71707528539088</v>
      </c>
      <c r="F49" s="91">
        <v>73035680</v>
      </c>
      <c r="G49" s="107">
        <v>35.552999999999997</v>
      </c>
      <c r="H49" s="46">
        <v>18506476</v>
      </c>
      <c r="I49" s="52">
        <v>0.15987993441216133</v>
      </c>
      <c r="J49" s="55">
        <v>83465</v>
      </c>
      <c r="K49" s="61">
        <v>1615.6254080084591</v>
      </c>
      <c r="L49" s="61">
        <v>843434.01300000004</v>
      </c>
      <c r="M49" s="80">
        <v>24.6</v>
      </c>
      <c r="N49" s="83">
        <f t="shared" si="0"/>
        <v>31</v>
      </c>
      <c r="O49" s="82">
        <f t="shared" si="1"/>
        <v>0.24938875305623476</v>
      </c>
      <c r="P49" s="83">
        <f t="shared" si="2"/>
        <v>31</v>
      </c>
      <c r="Q49" s="78">
        <v>72.931512044869436</v>
      </c>
      <c r="R49" s="105">
        <v>38073750</v>
      </c>
      <c r="S49" s="88"/>
      <c r="T49" s="88"/>
    </row>
    <row r="50" spans="1:20" s="38" customFormat="1" x14ac:dyDescent="0.25">
      <c r="B50" s="4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3"/>
      <c r="N50" s="114"/>
      <c r="O50" s="115"/>
      <c r="P50" s="114"/>
      <c r="Q50" s="144"/>
      <c r="R50" s="144"/>
      <c r="S50" s="116"/>
      <c r="T50" s="116"/>
    </row>
    <row r="51" spans="1:20" ht="15.75" x14ac:dyDescent="0.25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9">
        <f>MAX(M5:M49)</f>
        <v>86</v>
      </c>
      <c r="N51" s="38"/>
      <c r="O51" s="38"/>
      <c r="P51" s="38"/>
      <c r="Q51" s="38"/>
      <c r="R51" s="38"/>
      <c r="S51" s="70">
        <f>MAX(S5:S49)</f>
        <v>328.08876826055717</v>
      </c>
      <c r="T51" s="71">
        <f>MAX(T5:T49)</f>
        <v>12329904</v>
      </c>
    </row>
    <row r="52" spans="1:20" s="38" customFormat="1" ht="15.75" x14ac:dyDescent="0.25">
      <c r="A52" s="4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9">
        <f>MIN(M5:M51)</f>
        <v>4.2</v>
      </c>
      <c r="S52" s="69">
        <f>MIN(S5:S51)</f>
        <v>5.6753032526178604</v>
      </c>
      <c r="T52" s="72">
        <f>MIN(T5:T51)</f>
        <v>462320</v>
      </c>
    </row>
    <row r="53" spans="1:20" s="38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 (новый)</vt:lpstr>
      <vt:lpstr>итоговый по группам (новый)</vt:lpstr>
      <vt:lpstr>Показатели</vt:lpstr>
      <vt:lpstr>'Итоговый (новый)'!Область_печати</vt:lpstr>
      <vt:lpstr>'итоговый по группам (новый)'!Область_печати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2014-04-28T09:33:32Z</cp:lastPrinted>
  <dcterms:created xsi:type="dcterms:W3CDTF">2011-04-28T08:11:16Z</dcterms:created>
  <dcterms:modified xsi:type="dcterms:W3CDTF">2014-04-28T09:33:36Z</dcterms:modified>
</cp:coreProperties>
</file>