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1248" windowWidth="19236" windowHeight="4572" tabRatio="614" firstSheet="1" activeTab="2"/>
  </bookViews>
  <sheets>
    <sheet name="рейтинг" sheetId="1" state="hidden" r:id="rId1"/>
    <sheet name="Итоговый" sheetId="56" r:id="rId2"/>
    <sheet name="итоговый по группам  " sheetId="52" r:id="rId3"/>
    <sheet name="Показатели" sheetId="54" r:id="rId4"/>
  </sheets>
  <definedNames>
    <definedName name="_xlnm._FilterDatabase" localSheetId="1" hidden="1">Итоговый!$C$286:$C$295</definedName>
    <definedName name="_xlnm._FilterDatabase" localSheetId="2" hidden="1">'итоговый по группам  '!$B$5:$E$5</definedName>
    <definedName name="_xlnm.Print_Area" localSheetId="1">Итоговый!$B$2:$E$49</definedName>
    <definedName name="_xlnm.Print_Area" localSheetId="2">'итоговый по группам  '!$B$2:$E$57</definedName>
    <definedName name="_xlnm.Print_Area" localSheetId="3">Показатели!$A$1:$T$49</definedName>
  </definedNames>
  <calcPr calcId="145621"/>
</workbook>
</file>

<file path=xl/calcChain.xml><?xml version="1.0" encoding="utf-8"?>
<calcChain xmlns="http://schemas.openxmlformats.org/spreadsheetml/2006/main">
  <c r="J330" i="56" l="1"/>
  <c r="J331" i="56"/>
  <c r="J332" i="56"/>
  <c r="J333" i="56"/>
  <c r="J334" i="56"/>
  <c r="J335" i="56"/>
  <c r="J336" i="56"/>
  <c r="J337" i="56"/>
  <c r="J338" i="56"/>
  <c r="J339" i="56"/>
  <c r="J340" i="56"/>
  <c r="J341" i="56"/>
  <c r="J329" i="56"/>
  <c r="H330" i="56"/>
  <c r="H331" i="56"/>
  <c r="H332" i="56"/>
  <c r="H333" i="56"/>
  <c r="H334" i="56"/>
  <c r="H335" i="56"/>
  <c r="H336" i="56"/>
  <c r="H337" i="56"/>
  <c r="H338" i="56"/>
  <c r="H339" i="56"/>
  <c r="H340" i="56"/>
  <c r="H341" i="56"/>
  <c r="H329" i="56"/>
  <c r="J307" i="56"/>
  <c r="J308" i="56"/>
  <c r="J309" i="56"/>
  <c r="J310" i="56"/>
  <c r="J311" i="56"/>
  <c r="J312" i="56"/>
  <c r="J313" i="56"/>
  <c r="J314" i="56"/>
  <c r="J315" i="56"/>
  <c r="J316" i="56"/>
  <c r="J317" i="56"/>
  <c r="J318" i="56"/>
  <c r="J319" i="56"/>
  <c r="J320" i="56"/>
  <c r="J321" i="56"/>
  <c r="J322" i="56"/>
  <c r="J323" i="56"/>
  <c r="J306" i="56"/>
  <c r="H307" i="56"/>
  <c r="H308" i="56"/>
  <c r="H309" i="56"/>
  <c r="H310" i="56"/>
  <c r="H311" i="56"/>
  <c r="H312" i="56"/>
  <c r="H313" i="56"/>
  <c r="H314" i="56"/>
  <c r="H315" i="56"/>
  <c r="H316" i="56"/>
  <c r="H317" i="56"/>
  <c r="H318" i="56"/>
  <c r="H319" i="56"/>
  <c r="H320" i="56"/>
  <c r="H321" i="56"/>
  <c r="H322" i="56"/>
  <c r="H323" i="56"/>
  <c r="H306" i="56"/>
  <c r="J287" i="56"/>
  <c r="J288" i="56"/>
  <c r="J289" i="56"/>
  <c r="J290" i="56"/>
  <c r="J291" i="56"/>
  <c r="J292" i="56"/>
  <c r="J293" i="56"/>
  <c r="J294" i="56"/>
  <c r="J295" i="56"/>
  <c r="J296" i="56"/>
  <c r="J297" i="56"/>
  <c r="J298" i="56"/>
  <c r="J299" i="56"/>
  <c r="J286" i="56"/>
  <c r="H287" i="56"/>
  <c r="H288" i="56"/>
  <c r="H289" i="56"/>
  <c r="H290" i="56"/>
  <c r="H291" i="56"/>
  <c r="H292" i="56"/>
  <c r="H293" i="56"/>
  <c r="H294" i="56"/>
  <c r="H295" i="56"/>
  <c r="H296" i="56"/>
  <c r="H297" i="56"/>
  <c r="H298" i="56"/>
  <c r="H299" i="56"/>
  <c r="H286" i="56"/>
  <c r="I278" i="56" l="1"/>
  <c r="I277" i="56"/>
  <c r="I276" i="56"/>
  <c r="I275" i="56"/>
  <c r="I274" i="56"/>
  <c r="I273" i="56"/>
  <c r="I272" i="56"/>
  <c r="I271" i="56"/>
  <c r="I270" i="56"/>
  <c r="I269" i="56"/>
  <c r="I268" i="56"/>
  <c r="I267" i="56"/>
  <c r="I266" i="56"/>
  <c r="I260" i="56"/>
  <c r="I259" i="56"/>
  <c r="I258" i="56"/>
  <c r="I257" i="56"/>
  <c r="I256" i="56"/>
  <c r="I255" i="56"/>
  <c r="I254" i="56"/>
  <c r="I253" i="56"/>
  <c r="I252" i="56"/>
  <c r="I251" i="56"/>
  <c r="I250" i="56"/>
  <c r="I249" i="56"/>
  <c r="I248" i="56"/>
  <c r="I247" i="56"/>
  <c r="I246" i="56"/>
  <c r="I245" i="56"/>
  <c r="I244" i="56"/>
  <c r="I243" i="56"/>
  <c r="J237" i="56"/>
  <c r="J236" i="56"/>
  <c r="J235" i="56"/>
  <c r="J234" i="56"/>
  <c r="J233" i="56"/>
  <c r="J232" i="56"/>
  <c r="J231" i="56"/>
  <c r="J230" i="56"/>
  <c r="J229" i="56"/>
  <c r="J228" i="56"/>
  <c r="J227" i="56"/>
  <c r="J226" i="56"/>
  <c r="J225" i="56"/>
  <c r="K219" i="56"/>
  <c r="J219" i="56"/>
  <c r="K218" i="56"/>
  <c r="J218" i="56"/>
  <c r="K217" i="56"/>
  <c r="J217" i="56"/>
  <c r="K216" i="56"/>
  <c r="J216" i="56"/>
  <c r="K215" i="56"/>
  <c r="J215" i="56"/>
  <c r="K214" i="56"/>
  <c r="J214" i="56"/>
  <c r="K213" i="56"/>
  <c r="J213" i="56"/>
  <c r="K212" i="56"/>
  <c r="J212" i="56"/>
  <c r="K211" i="56"/>
  <c r="J211" i="56"/>
  <c r="K210" i="56"/>
  <c r="J210" i="56"/>
  <c r="K209" i="56"/>
  <c r="J209" i="56"/>
  <c r="K208" i="56"/>
  <c r="J208" i="56"/>
  <c r="K207" i="56"/>
  <c r="J207" i="56"/>
  <c r="K202" i="56"/>
  <c r="J202" i="56"/>
  <c r="K201" i="56"/>
  <c r="J201" i="56"/>
  <c r="K200" i="56"/>
  <c r="J200" i="56"/>
  <c r="K199" i="56"/>
  <c r="J199" i="56"/>
  <c r="K198" i="56"/>
  <c r="J198" i="56"/>
  <c r="K197" i="56"/>
  <c r="J197" i="56"/>
  <c r="K196" i="56"/>
  <c r="J196" i="56"/>
  <c r="K195" i="56"/>
  <c r="J195" i="56"/>
  <c r="K194" i="56"/>
  <c r="J194" i="56"/>
  <c r="K193" i="56"/>
  <c r="J193" i="56"/>
  <c r="K192" i="56"/>
  <c r="J192" i="56"/>
  <c r="K191" i="56"/>
  <c r="J191" i="56"/>
  <c r="K190" i="56"/>
  <c r="J190" i="56"/>
  <c r="K189" i="56"/>
  <c r="J189" i="56"/>
  <c r="K188" i="56"/>
  <c r="J188" i="56"/>
  <c r="K187" i="56"/>
  <c r="J187" i="56"/>
  <c r="K186" i="56"/>
  <c r="J186" i="56"/>
  <c r="K185" i="56"/>
  <c r="J185" i="56"/>
  <c r="K179" i="56"/>
  <c r="J179" i="56"/>
  <c r="K178" i="56"/>
  <c r="J178" i="56"/>
  <c r="K177" i="56"/>
  <c r="J177" i="56"/>
  <c r="K176" i="56"/>
  <c r="J176" i="56"/>
  <c r="K175" i="56"/>
  <c r="J175" i="56"/>
  <c r="K174" i="56"/>
  <c r="J174" i="56"/>
  <c r="K173" i="56"/>
  <c r="J173" i="56"/>
  <c r="K172" i="56"/>
  <c r="J172" i="56"/>
  <c r="K171" i="56"/>
  <c r="J171" i="56"/>
  <c r="K170" i="56"/>
  <c r="J170" i="56"/>
  <c r="K169" i="56"/>
  <c r="J169" i="56"/>
  <c r="K168" i="56"/>
  <c r="J168" i="56"/>
  <c r="K167" i="56"/>
  <c r="J167" i="56"/>
  <c r="K166" i="56"/>
  <c r="J166" i="56"/>
  <c r="K161" i="56"/>
  <c r="J161" i="56"/>
  <c r="K160" i="56"/>
  <c r="J160" i="56"/>
  <c r="K159" i="56"/>
  <c r="J159" i="56"/>
  <c r="K158" i="56"/>
  <c r="J158" i="56"/>
  <c r="K157" i="56"/>
  <c r="J157" i="56"/>
  <c r="K156" i="56"/>
  <c r="J156" i="56"/>
  <c r="K155" i="56"/>
  <c r="J155" i="56"/>
  <c r="K154" i="56"/>
  <c r="J154" i="56"/>
  <c r="K153" i="56"/>
  <c r="J153" i="56"/>
  <c r="K152" i="56"/>
  <c r="J152" i="56"/>
  <c r="K151" i="56"/>
  <c r="J151" i="56"/>
  <c r="K150" i="56"/>
  <c r="J150" i="56"/>
  <c r="K149" i="56"/>
  <c r="J149" i="56"/>
  <c r="K148" i="56"/>
  <c r="J148" i="56"/>
  <c r="K142" i="56"/>
  <c r="J142" i="56"/>
  <c r="K141" i="56"/>
  <c r="J141" i="56"/>
  <c r="K140" i="56"/>
  <c r="J140" i="56"/>
  <c r="K139" i="56"/>
  <c r="J139" i="56"/>
  <c r="K138" i="56"/>
  <c r="J138" i="56"/>
  <c r="K137" i="56"/>
  <c r="J137" i="56"/>
  <c r="K136" i="56"/>
  <c r="J136" i="56"/>
  <c r="K135" i="56"/>
  <c r="J135" i="56"/>
  <c r="K134" i="56"/>
  <c r="J134" i="56"/>
  <c r="K133" i="56"/>
  <c r="J133" i="56"/>
  <c r="K132" i="56"/>
  <c r="J132" i="56"/>
  <c r="K131" i="56"/>
  <c r="J131" i="56"/>
  <c r="K130" i="56"/>
  <c r="J130" i="56"/>
  <c r="K124" i="56"/>
  <c r="J124" i="56"/>
  <c r="K123" i="56"/>
  <c r="J123" i="56"/>
  <c r="K122" i="56"/>
  <c r="J122" i="56"/>
  <c r="K121" i="56"/>
  <c r="J121" i="56"/>
  <c r="K120" i="56"/>
  <c r="J120" i="56"/>
  <c r="K119" i="56"/>
  <c r="J119" i="56"/>
  <c r="K118" i="56"/>
  <c r="J118" i="56"/>
  <c r="K117" i="56"/>
  <c r="J117" i="56"/>
  <c r="K116" i="56"/>
  <c r="J116" i="56"/>
  <c r="K115" i="56"/>
  <c r="J115" i="56"/>
  <c r="K114" i="56"/>
  <c r="J114" i="56"/>
  <c r="K113" i="56"/>
  <c r="J113" i="56"/>
  <c r="K112" i="56"/>
  <c r="J112" i="56"/>
  <c r="K111" i="56"/>
  <c r="J111" i="56"/>
  <c r="K110" i="56"/>
  <c r="J110" i="56"/>
  <c r="K109" i="56"/>
  <c r="J109" i="56"/>
  <c r="K108" i="56"/>
  <c r="J108" i="56"/>
  <c r="K107" i="56"/>
  <c r="J107" i="56"/>
  <c r="K85" i="56"/>
  <c r="J85" i="56"/>
  <c r="K84" i="56"/>
  <c r="J84" i="56"/>
  <c r="K83" i="56"/>
  <c r="J83" i="56"/>
  <c r="K82" i="56"/>
  <c r="J82" i="56"/>
  <c r="K81" i="56"/>
  <c r="J81" i="56"/>
  <c r="K80" i="56"/>
  <c r="J80" i="56"/>
  <c r="K79" i="56"/>
  <c r="J79" i="56"/>
  <c r="K78" i="56"/>
  <c r="J78" i="56"/>
  <c r="K77" i="56"/>
  <c r="J77" i="56"/>
  <c r="K76" i="56"/>
  <c r="J76" i="56"/>
  <c r="K75" i="56"/>
  <c r="J75" i="56"/>
  <c r="K74" i="56"/>
  <c r="J74" i="56"/>
  <c r="K73" i="56"/>
  <c r="J73" i="56"/>
  <c r="K72" i="56"/>
  <c r="J72" i="56"/>
  <c r="K71" i="56"/>
  <c r="J71" i="56"/>
  <c r="K70" i="56"/>
  <c r="J70" i="56"/>
  <c r="K69" i="56"/>
  <c r="J69" i="56"/>
  <c r="K68" i="56"/>
  <c r="J68" i="56"/>
  <c r="K66" i="56"/>
  <c r="J66" i="56"/>
  <c r="K65" i="56"/>
  <c r="J65" i="56"/>
  <c r="K64" i="56"/>
  <c r="J64" i="56"/>
  <c r="K63" i="56"/>
  <c r="J63" i="56"/>
  <c r="K62" i="56"/>
  <c r="J62" i="56"/>
  <c r="K61" i="56"/>
  <c r="J61" i="56"/>
  <c r="K60" i="56"/>
  <c r="J60" i="56"/>
  <c r="K59" i="56"/>
  <c r="J59" i="56"/>
  <c r="K58" i="56"/>
  <c r="J58" i="56"/>
  <c r="K57" i="56"/>
  <c r="J57" i="56"/>
  <c r="K56" i="56"/>
  <c r="J56" i="56"/>
  <c r="K55" i="56"/>
  <c r="J55" i="56"/>
  <c r="K54" i="56"/>
  <c r="J54" i="56"/>
  <c r="K53" i="56"/>
  <c r="J53" i="56"/>
  <c r="T51" i="54" l="1"/>
  <c r="T52" i="54" s="1"/>
  <c r="S51" i="54"/>
  <c r="S52" i="54" s="1"/>
  <c r="M51" i="54"/>
  <c r="M52" i="54" s="1"/>
  <c r="O49" i="54"/>
  <c r="N49" i="54"/>
  <c r="O48" i="54"/>
  <c r="N48" i="54"/>
  <c r="O47" i="54"/>
  <c r="N47" i="54"/>
  <c r="O46" i="54"/>
  <c r="N46" i="54"/>
  <c r="O45" i="54"/>
  <c r="N45" i="54"/>
  <c r="O44" i="54"/>
  <c r="N44" i="54"/>
  <c r="O43" i="54"/>
  <c r="N43" i="54"/>
  <c r="O42" i="54"/>
  <c r="N42" i="54"/>
  <c r="O41" i="54"/>
  <c r="N41" i="54"/>
  <c r="O40" i="54"/>
  <c r="N40" i="54"/>
  <c r="O39" i="54"/>
  <c r="N39" i="54"/>
  <c r="O38" i="54"/>
  <c r="N38" i="54"/>
  <c r="O37" i="54"/>
  <c r="N37" i="54"/>
  <c r="O36" i="54"/>
  <c r="N36" i="54"/>
  <c r="O35" i="54"/>
  <c r="N35" i="54"/>
  <c r="O34" i="54"/>
  <c r="N34" i="54"/>
  <c r="O33" i="54"/>
  <c r="N33" i="54"/>
  <c r="O32" i="54"/>
  <c r="N32" i="54"/>
  <c r="O31" i="54"/>
  <c r="N31" i="54"/>
  <c r="O30" i="54"/>
  <c r="N30" i="54"/>
  <c r="O29" i="54"/>
  <c r="N29" i="54"/>
  <c r="O28" i="54"/>
  <c r="N28" i="54"/>
  <c r="O27" i="54"/>
  <c r="N27" i="54"/>
  <c r="O26" i="54"/>
  <c r="N26" i="54"/>
  <c r="O25" i="54"/>
  <c r="N25" i="54"/>
  <c r="O24" i="54"/>
  <c r="N24" i="54"/>
  <c r="O23" i="54"/>
  <c r="N23" i="54"/>
  <c r="O22" i="54"/>
  <c r="N22" i="54"/>
  <c r="O21" i="54"/>
  <c r="N21" i="54"/>
  <c r="O20" i="54"/>
  <c r="N20" i="54"/>
  <c r="O19" i="54"/>
  <c r="N19" i="54"/>
  <c r="O18" i="54"/>
  <c r="N18" i="54"/>
  <c r="O17" i="54"/>
  <c r="N17" i="54"/>
  <c r="O16" i="54"/>
  <c r="N16" i="54"/>
  <c r="O15" i="54"/>
  <c r="N15" i="54"/>
  <c r="O14" i="54"/>
  <c r="N14" i="54"/>
  <c r="O13" i="54"/>
  <c r="N13" i="54"/>
  <c r="O12" i="54"/>
  <c r="N12" i="54"/>
  <c r="O11" i="54"/>
  <c r="N11" i="54"/>
  <c r="O10" i="54"/>
  <c r="N10" i="54"/>
  <c r="O9" i="54"/>
  <c r="N9" i="54"/>
  <c r="O8" i="54"/>
  <c r="N8" i="54"/>
  <c r="O7" i="54"/>
  <c r="N7" i="54"/>
  <c r="O6" i="54"/>
  <c r="N6" i="54"/>
  <c r="O5" i="54"/>
  <c r="N5" i="54"/>
  <c r="P19" i="54" l="1"/>
  <c r="P6" i="54"/>
  <c r="P8" i="54"/>
  <c r="P10" i="54"/>
  <c r="P5" i="54"/>
  <c r="P12" i="54"/>
  <c r="P14" i="54"/>
  <c r="P16" i="54"/>
  <c r="P18" i="54"/>
  <c r="P7" i="54"/>
  <c r="P9" i="54"/>
  <c r="P11" i="54"/>
  <c r="P13" i="54"/>
  <c r="P15" i="54"/>
  <c r="P17" i="54"/>
  <c r="P49" i="54"/>
  <c r="P44" i="54"/>
  <c r="P42" i="54"/>
  <c r="P39" i="54"/>
  <c r="P36" i="54"/>
  <c r="P34" i="54"/>
  <c r="P32" i="54"/>
  <c r="P30" i="54"/>
  <c r="P28" i="54"/>
  <c r="P26" i="54"/>
  <c r="P24" i="54"/>
  <c r="P22" i="54"/>
  <c r="P20" i="54"/>
  <c r="P21" i="54"/>
  <c r="P23" i="54"/>
  <c r="P25" i="54"/>
  <c r="P27" i="54"/>
  <c r="P37" i="54"/>
  <c r="P29" i="54"/>
  <c r="P31" i="54"/>
  <c r="P33" i="54"/>
  <c r="P35" i="54"/>
  <c r="P38" i="54"/>
  <c r="P40" i="54"/>
  <c r="P43" i="54"/>
  <c r="P45" i="54"/>
  <c r="P41" i="54"/>
  <c r="P46" i="54"/>
  <c r="P47" i="54"/>
  <c r="P48" i="54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<sst xmlns="http://schemas.openxmlformats.org/spreadsheetml/2006/main" count="748" uniqueCount="138">
  <si>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</si>
  <si>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</si>
  <si>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</si>
  <si>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</si>
  <si>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</si>
  <si>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</si>
  <si>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</si>
  <si>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</si>
  <si>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</si>
  <si>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</si>
  <si>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</si>
  <si>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</si>
  <si>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</si>
  <si>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</si>
  <si>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</si>
  <si>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</si>
  <si>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</si>
  <si>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</si>
  <si>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</si>
  <si>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</si>
  <si>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</si>
  <si>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</si>
  <si>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</si>
  <si>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</si>
  <si>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</si>
  <si>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</si>
  <si>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</si>
  <si>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</si>
  <si>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</si>
  <si>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</si>
  <si>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</si>
  <si>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</si>
  <si>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</si>
  <si>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</si>
  <si>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</si>
  <si>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</si>
  <si>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</si>
  <si>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</si>
  <si>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</si>
  <si>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</si>
  <si>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</si>
  <si>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</si>
  <si>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</si>
  <si>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</si>
  <si>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</si>
  <si>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</si>
  <si>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</si>
  <si>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</si>
  <si>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</si>
  <si>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</si>
  <si>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</si>
  <si>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</si>
  <si>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</si>
  <si>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</si>
  <si>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</si>
  <si>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Муниципальные районы, имеющие городское и сельское население</t>
  </si>
  <si>
    <t>Муниципальные районы с центром - городом республиканского подчинения и городские округа</t>
  </si>
  <si>
    <t>Муниципальные районы, имеющие только сельское население</t>
  </si>
  <si>
    <t>Доля малых и средних предприятий в общем обороте всех предприятий,% (янв-дек 2012)</t>
  </si>
  <si>
    <t xml:space="preserve"> Агрызский</t>
  </si>
  <si>
    <t xml:space="preserve"> Азнакаевский</t>
  </si>
  <si>
    <t xml:space="preserve"> Аксубаевский</t>
  </si>
  <si>
    <t xml:space="preserve"> Актанышский</t>
  </si>
  <si>
    <t xml:space="preserve"> Алексеевский</t>
  </si>
  <si>
    <t xml:space="preserve"> Алькеевский</t>
  </si>
  <si>
    <t xml:space="preserve"> Альметьевский</t>
  </si>
  <si>
    <t xml:space="preserve"> Апастовский</t>
  </si>
  <si>
    <t xml:space="preserve"> Арский</t>
  </si>
  <si>
    <t xml:space="preserve"> Атнинский</t>
  </si>
  <si>
    <t xml:space="preserve"> Бавлинский</t>
  </si>
  <si>
    <t xml:space="preserve"> Балтасинский</t>
  </si>
  <si>
    <t xml:space="preserve"> Бугульминский</t>
  </si>
  <si>
    <t xml:space="preserve"> Буинский</t>
  </si>
  <si>
    <t xml:space="preserve"> Верхнеуслонский</t>
  </si>
  <si>
    <t xml:space="preserve"> Высокогорский</t>
  </si>
  <si>
    <t xml:space="preserve"> Дрожжановский</t>
  </si>
  <si>
    <t xml:space="preserve"> Елабужский</t>
  </si>
  <si>
    <t xml:space="preserve"> Заинский</t>
  </si>
  <si>
    <t xml:space="preserve"> Зеленодольский</t>
  </si>
  <si>
    <t xml:space="preserve"> Кайбицкий</t>
  </si>
  <si>
    <t xml:space="preserve"> Камско-Устьинский</t>
  </si>
  <si>
    <t xml:space="preserve"> Кукморский</t>
  </si>
  <si>
    <t xml:space="preserve"> Лаишевский</t>
  </si>
  <si>
    <t xml:space="preserve"> Лениногорский</t>
  </si>
  <si>
    <t xml:space="preserve"> Мамадышский</t>
  </si>
  <si>
    <t xml:space="preserve"> Менделеевский</t>
  </si>
  <si>
    <t xml:space="preserve"> Мензелинский</t>
  </si>
  <si>
    <t xml:space="preserve"> Муслюмовский</t>
  </si>
  <si>
    <t xml:space="preserve"> Нижнекамский</t>
  </si>
  <si>
    <t xml:space="preserve"> Новошешминский</t>
  </si>
  <si>
    <t xml:space="preserve"> Нурлатский</t>
  </si>
  <si>
    <t xml:space="preserve"> Пестречинский</t>
  </si>
  <si>
    <t xml:space="preserve"> Рыбно-Слободский</t>
  </si>
  <si>
    <t xml:space="preserve"> Сабинский</t>
  </si>
  <si>
    <t xml:space="preserve"> Сармановский</t>
  </si>
  <si>
    <t xml:space="preserve"> Спасский</t>
  </si>
  <si>
    <t xml:space="preserve"> Тетюшский</t>
  </si>
  <si>
    <t xml:space="preserve"> Тукаевский</t>
  </si>
  <si>
    <t xml:space="preserve"> Тюлячинский</t>
  </si>
  <si>
    <t xml:space="preserve"> Черемшанский</t>
  </si>
  <si>
    <t xml:space="preserve"> Чистопольский</t>
  </si>
  <si>
    <t xml:space="preserve"> Ютазинский</t>
  </si>
  <si>
    <t xml:space="preserve">Итоговый рейтинг                         </t>
  </si>
  <si>
    <t>-</t>
  </si>
  <si>
    <t>Изменение к январю-декабрю 2012 г.</t>
  </si>
  <si>
    <t xml:space="preserve"> Казань</t>
  </si>
  <si>
    <t xml:space="preserve"> Набережные Челны</t>
  </si>
  <si>
    <t>янв-июль</t>
  </si>
  <si>
    <t>Добавленная стоимость на душу населения, тыс.руб. янв.-сент. 2013</t>
  </si>
  <si>
    <t>Добавленная стоимость тыс.руб. янв.-сент. 2013</t>
  </si>
  <si>
    <t xml:space="preserve">Рейтинг социально-экономического развития муниципальных районов и городских округов Республики Татарстан за январь-ноябрь 2013 года </t>
  </si>
  <si>
    <t>Изменение к январю-октябрю 2013 г.</t>
  </si>
  <si>
    <t>Январь- ноябрь</t>
  </si>
  <si>
    <t xml:space="preserve">    </t>
  </si>
  <si>
    <t xml:space="preserve">Налог. и неналог. доходы  на душу населения                              (янв-дек.  2013), рублей  </t>
  </si>
  <si>
    <t xml:space="preserve">Налог. и неналог. доходы                                (янв-дек.2013), тыс.рублей  </t>
  </si>
  <si>
    <t>Валовая продукция сельского хозяйства на душу населения   за 2013 год, тыс. руб</t>
  </si>
  <si>
    <t xml:space="preserve">Рейтинг социально-экономического развития муниципальных районов и городских округов Республики Татарстан за январь-декабрь 2013 года </t>
  </si>
  <si>
    <t>Изменение к январю-ноябрю 2013 г.</t>
  </si>
  <si>
    <t>Валовая продукция сельского хозяйства за 2013 год (оценка по сельхоз организациям), тыс. руб</t>
  </si>
  <si>
    <t xml:space="preserve">ЗП к МПБ                                                     (янв-дек. 2013), раз </t>
  </si>
  <si>
    <t>Изменение к январю-декабрю 2013 г.</t>
  </si>
  <si>
    <t xml:space="preserve">Рейтинг социально-экономического развития муниципальных районов и городских округов Республики Татарстан за январь 2014 года </t>
  </si>
  <si>
    <t>Ур. безраб. на 01.03.14</t>
  </si>
  <si>
    <t>Инвест. в осн. капитал (без бюдж средств) в расчете на душу (янв-дек 2013), тыс. рублей</t>
  </si>
  <si>
    <t>Инвест. в осн. капитал (без бюдж средств)  (янв-дек. 2013), тыс. рублей</t>
  </si>
  <si>
    <t>Общая площ. жилых домов, вв. в эксп. (янв.-фев. 2014), кв.м.</t>
  </si>
  <si>
    <t>Изменение к январю 2014 г.</t>
  </si>
  <si>
    <t xml:space="preserve">Рейтинг социально-экономического развития муниципальных районов и городских округов Республики Татарстан за январь - февраль 2014 года </t>
  </si>
  <si>
    <t>Январь-февраль 2014</t>
  </si>
  <si>
    <t>Общая площ. жилых домов, вв. в эксп. в расчете на душу населения (янв.- фев. 2014), кв.м.</t>
  </si>
  <si>
    <t>Рейтинг муниципальных образований Республики Татарстан за январь - февраль  2014 года</t>
  </si>
  <si>
    <t>Отгружено товаров собственного производства по чистым видам экономической деятельности на душу населения  янв -фев 2014, тыс. руб</t>
  </si>
  <si>
    <t>год 2013</t>
  </si>
  <si>
    <t>к пред мес</t>
  </si>
  <si>
    <t xml:space="preserve">Рейтинг социально-экономического развития муниципальных районов и городских округов Республики Татарстан  за январь-февраль 2014 года </t>
  </si>
  <si>
    <t>2013г</t>
  </si>
  <si>
    <t>Отгружено товаров собственного производства по чистым видам экономической деятельности, янв.-фев 2014,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</si>
</sst>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7" formatCode="#,##0.0"/>
  </numFmts>
  <fonts count="49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6"/>
      <color rgb="FF000000"/>
      <name val="Calibri"/>
      <family val="2"/>
      <charset val="204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6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33" borderId="0" applyNumberFormat="0" applyAlignment="0" applyProtection="0"/>
    <xf numFmtId="0" fontId="14" fillId="6" borderId="4" applyNumberFormat="0" applyAlignment="0" applyProtection="0"/>
    <xf numFmtId="0" fontId="15" fillId="0" borderId="5" applyNumberFormat="0" applyFill="0" applyAlignment="0" applyProtection="0"/>
    <xf numFmtId="0" fontId="16" fillId="7" borderId="6" applyNumberFormat="0" applyAlignment="0" applyProtection="0"/>
    <xf numFmtId="0" fontId="17" fillId="0" borderId="0" applyNumberFormat="0" applyFill="0" applyBorder="0" applyAlignment="0" applyProtection="0"/>
    <xf numFmtId="0" fontId="4" fillId="8" borderId="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/>
    <xf numFmtId="0" fontId="21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0" borderId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48" borderId="3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0" borderId="0"/>
    <xf numFmtId="0" fontId="2" fillId="0" borderId="0"/>
    <xf numFmtId="0" fontId="3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0" borderId="0"/>
    <xf numFmtId="0" fontId="13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7" fillId="0" borderId="0"/>
    <xf numFmtId="0" fontId="13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3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3" fillId="33" borderId="0" applyNumberFormat="0" applyAlignment="0" applyProtection="0"/>
    <xf numFmtId="0" fontId="21" fillId="0" borderId="0"/>
    <xf numFmtId="0" fontId="21" fillId="0" borderId="0"/>
    <xf numFmtId="0" fontId="33" fillId="0" borderId="0"/>
    <xf numFmtId="0" fontId="33" fillId="0" borderId="0"/>
    <xf numFmtId="0" fontId="33" fillId="0" borderId="0"/>
    <xf numFmtId="0" fontId="33" fillId="3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45" borderId="0" applyNumberFormat="0" applyBorder="0" applyAlignment="0" applyProtection="0"/>
    <xf numFmtId="0" fontId="33" fillId="0" borderId="0"/>
    <xf numFmtId="0" fontId="33" fillId="0" borderId="0"/>
    <xf numFmtId="0" fontId="34" fillId="0" borderId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2" fillId="0" borderId="12" xfId="42" applyBorder="1" applyAlignment="1">
      <alignment horizontal="center" vertical="center" wrapText="1" shrinkToFit="1"/>
    </xf>
    <xf numFmtId="0" fontId="22" fillId="0" borderId="11" xfId="42" applyBorder="1" applyAlignment="1">
      <alignment horizontal="center" vertical="center" wrapText="1" shrinkToFit="1"/>
    </xf>
    <xf numFmtId="0" fontId="13" fillId="34" borderId="13" xfId="10" applyFill="1" applyBorder="1" applyAlignment="1">
      <alignment vertical="center" wrapText="1"/>
    </xf>
    <xf numFmtId="0" fontId="22" fillId="34" borderId="15" xfId="42" applyFill="1" applyBorder="1" applyAlignment="1">
      <alignment horizontal="center"/>
    </xf>
    <xf numFmtId="0" fontId="22" fillId="34" borderId="14" xfId="42" applyFill="1" applyBorder="1" applyAlignment="1">
      <alignment horizontal="center"/>
    </xf>
    <xf numFmtId="0" fontId="13" fillId="33" borderId="16" xfId="10" applyFill="1" applyBorder="1" applyAlignment="1">
      <alignment vertical="center" wrapText="1"/>
    </xf>
    <xf numFmtId="0" fontId="22" fillId="33" borderId="18" xfId="42" applyFill="1" applyBorder="1" applyAlignment="1">
      <alignment horizontal="center"/>
    </xf>
    <xf numFmtId="0" fontId="22" fillId="33" borderId="17" xfId="42" applyFill="1" applyBorder="1" applyAlignment="1">
      <alignment horizontal="center"/>
    </xf>
    <xf numFmtId="0" fontId="13" fillId="34" borderId="16" xfId="10" applyFill="1" applyBorder="1" applyAlignment="1">
      <alignment vertical="center" wrapText="1"/>
    </xf>
    <xf numFmtId="0" fontId="22" fillId="34" borderId="18" xfId="42" applyFill="1" applyBorder="1" applyAlignment="1">
      <alignment horizontal="center"/>
    </xf>
    <xf numFmtId="0" fontId="22" fillId="34" borderId="17" xfId="42" applyFill="1" applyBorder="1" applyAlignment="1">
      <alignment horizontal="center"/>
    </xf>
    <xf numFmtId="0" fontId="13" fillId="34" borderId="19" xfId="10" applyFill="1" applyBorder="1" applyAlignment="1">
      <alignment vertical="center" wrapText="1"/>
    </xf>
    <xf numFmtId="0" fontId="22" fillId="34" borderId="21" xfId="42" applyFill="1" applyBorder="1" applyAlignment="1">
      <alignment horizontal="center"/>
    </xf>
    <xf numFmtId="0" fontId="22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2" fillId="35" borderId="24" xfId="42" applyFill="1" applyBorder="1" applyAlignment="1">
      <alignment horizontal="center"/>
    </xf>
    <xf numFmtId="0" fontId="22" fillId="35" borderId="23" xfId="42" applyFill="1" applyBorder="1" applyAlignment="1">
      <alignment horizontal="center"/>
    </xf>
    <xf numFmtId="0" fontId="13" fillId="35" borderId="16" xfId="10" applyFill="1" applyBorder="1" applyAlignment="1">
      <alignment vertical="center" wrapText="1"/>
    </xf>
    <xf numFmtId="0" fontId="22" fillId="35" borderId="18" xfId="42" applyFill="1" applyBorder="1" applyAlignment="1">
      <alignment horizontal="center"/>
    </xf>
    <xf numFmtId="0" fontId="22" fillId="35" borderId="17" xfId="42" applyFill="1" applyBorder="1" applyAlignment="1">
      <alignment horizontal="center"/>
    </xf>
    <xf numFmtId="0" fontId="13" fillId="34" borderId="10" xfId="10" applyFill="1" applyBorder="1" applyAlignment="1">
      <alignment vertical="center" wrapText="1"/>
    </xf>
    <xf numFmtId="0" fontId="22" fillId="34" borderId="25" xfId="42" applyFill="1" applyBorder="1" applyAlignment="1">
      <alignment horizontal="center"/>
    </xf>
    <xf numFmtId="0" fontId="22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3" fillId="34" borderId="29" xfId="10" applyFill="1" applyBorder="1" applyAlignment="1">
      <alignment horizontal="center"/>
    </xf>
    <xf numFmtId="0" fontId="13" fillId="33" borderId="30" xfId="10" applyFill="1" applyBorder="1" applyAlignment="1">
      <alignment horizontal="center"/>
    </xf>
    <xf numFmtId="0" fontId="13" fillId="34" borderId="30" xfId="10" applyFill="1" applyBorder="1" applyAlignment="1">
      <alignment horizontal="center"/>
    </xf>
    <xf numFmtId="0" fontId="13" fillId="34" borderId="0" xfId="10" applyFill="1" applyBorder="1" applyAlignment="1">
      <alignment horizontal="center"/>
    </xf>
    <xf numFmtId="0" fontId="13" fillId="35" borderId="30" xfId="10" applyFill="1" applyBorder="1" applyAlignment="1">
      <alignment horizontal="center"/>
    </xf>
    <xf numFmtId="0" fontId="13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6" fillId="0" borderId="27" xfId="0" applyNumberFormat="1" applyFont="1" applyBorder="1" applyAlignment="1">
      <alignment horizontal="center" wrapText="1"/>
    </xf>
    <xf numFmtId="0" fontId="35" fillId="36" borderId="0" xfId="0" applyFont="1" applyFill="1" applyAlignment="1"/>
    <xf numFmtId="0" fontId="0" fillId="36" borderId="0" xfId="0" applyFill="1"/>
    <xf numFmtId="0" fontId="31" fillId="36" borderId="27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36" borderId="0" xfId="0" applyFont="1" applyFill="1" applyBorder="1" applyAlignment="1">
      <alignment vertical="top" wrapText="1"/>
    </xf>
    <xf numFmtId="0" fontId="31" fillId="36" borderId="0" xfId="0" applyFont="1" applyFill="1" applyBorder="1" applyAlignment="1">
      <alignment vertical="center" wrapText="1"/>
    </xf>
    <xf numFmtId="0" fontId="0" fillId="36" borderId="0" xfId="0" applyFill="1" applyBorder="1"/>
    <xf numFmtId="0" fontId="0" fillId="0" borderId="0" xfId="0"/>
    <xf numFmtId="0" fontId="25" fillId="0" borderId="27" xfId="0" applyFont="1" applyBorder="1" applyAlignment="1">
      <alignment horizontal="center" vertical="center" wrapText="1"/>
    </xf>
    <xf numFmtId="0" fontId="31" fillId="36" borderId="27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left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2" fontId="36" fillId="0" borderId="27" xfId="0" applyNumberFormat="1" applyFont="1" applyBorder="1" applyAlignment="1">
      <alignment horizontal="center" vertical="center"/>
    </xf>
    <xf numFmtId="2" fontId="30" fillId="0" borderId="27" xfId="0" applyNumberFormat="1" applyFont="1" applyFill="1" applyBorder="1" applyAlignment="1">
      <alignment horizontal="center" vertical="center"/>
    </xf>
    <xf numFmtId="0" fontId="0" fillId="0" borderId="0" xfId="0" applyBorder="1"/>
    <xf numFmtId="165" fontId="31" fillId="36" borderId="27" xfId="0" applyNumberFormat="1" applyFont="1" applyFill="1" applyBorder="1" applyAlignment="1">
      <alignment horizontal="center" vertical="center"/>
    </xf>
    <xf numFmtId="3" fontId="25" fillId="36" borderId="27" xfId="0" applyNumberFormat="1" applyFont="1" applyFill="1" applyBorder="1" applyAlignment="1">
      <alignment horizontal="center" vertical="center" wrapText="1"/>
    </xf>
    <xf numFmtId="0" fontId="31" fillId="36" borderId="28" xfId="0" applyFont="1" applyFill="1" applyBorder="1" applyAlignment="1">
      <alignment vertical="center" wrapText="1"/>
    </xf>
    <xf numFmtId="0" fontId="31" fillId="0" borderId="28" xfId="0" applyFont="1" applyBorder="1" applyAlignment="1">
      <alignment horizontal="center"/>
    </xf>
    <xf numFmtId="165" fontId="31" fillId="0" borderId="28" xfId="0" applyNumberFormat="1" applyFont="1" applyBorder="1" applyAlignment="1">
      <alignment horizontal="center"/>
    </xf>
    <xf numFmtId="2" fontId="31" fillId="0" borderId="28" xfId="0" applyNumberFormat="1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/>
    </xf>
    <xf numFmtId="1" fontId="31" fillId="0" borderId="28" xfId="0" applyNumberFormat="1" applyFont="1" applyFill="1" applyBorder="1" applyAlignment="1">
      <alignment horizontal="center"/>
    </xf>
    <xf numFmtId="165" fontId="31" fillId="36" borderId="28" xfId="0" applyNumberFormat="1" applyFont="1" applyFill="1" applyBorder="1" applyAlignment="1">
      <alignment horizontal="center" vertical="center"/>
    </xf>
    <xf numFmtId="1" fontId="31" fillId="36" borderId="28" xfId="0" applyNumberFormat="1" applyFont="1" applyFill="1" applyBorder="1" applyAlignment="1">
      <alignment horizontal="center"/>
    </xf>
    <xf numFmtId="2" fontId="31" fillId="0" borderId="28" xfId="0" applyNumberFormat="1" applyFont="1" applyBorder="1" applyAlignment="1">
      <alignment horizontal="center" wrapText="1"/>
    </xf>
    <xf numFmtId="0" fontId="30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9" fillId="0" borderId="0" xfId="0" applyFont="1" applyBorder="1"/>
    <xf numFmtId="0" fontId="40" fillId="49" borderId="27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 shrinkToFit="1"/>
    </xf>
    <xf numFmtId="0" fontId="39" fillId="36" borderId="27" xfId="0" applyFont="1" applyFill="1" applyBorder="1" applyAlignment="1">
      <alignment horizontal="left" vertical="center" wrapText="1"/>
    </xf>
    <xf numFmtId="164" fontId="0" fillId="36" borderId="0" xfId="0" applyNumberFormat="1" applyFill="1"/>
    <xf numFmtId="164" fontId="0" fillId="0" borderId="0" xfId="0" applyNumberFormat="1"/>
    <xf numFmtId="1" fontId="0" fillId="0" borderId="0" xfId="0" applyNumberFormat="1"/>
    <xf numFmtId="1" fontId="0" fillId="36" borderId="0" xfId="0" applyNumberFormat="1" applyFill="1"/>
    <xf numFmtId="0" fontId="41" fillId="0" borderId="27" xfId="0" applyFont="1" applyBorder="1" applyAlignment="1">
      <alignment horizontal="center" vertical="center" wrapText="1" shrinkToFit="1"/>
    </xf>
    <xf numFmtId="4" fontId="31" fillId="0" borderId="28" xfId="0" applyNumberFormat="1" applyFont="1" applyBorder="1" applyAlignment="1">
      <alignment vertical="center" wrapText="1"/>
    </xf>
    <xf numFmtId="1" fontId="42" fillId="0" borderId="27" xfId="0" applyNumberFormat="1" applyFont="1" applyBorder="1" applyAlignment="1">
      <alignment horizontal="right"/>
    </xf>
    <xf numFmtId="1" fontId="43" fillId="0" borderId="27" xfId="0" applyNumberFormat="1" applyFont="1" applyBorder="1" applyAlignment="1">
      <alignment horizontal="right"/>
    </xf>
    <xf numFmtId="0" fontId="0" fillId="0" borderId="27" xfId="0" applyBorder="1"/>
    <xf numFmtId="2" fontId="31" fillId="36" borderId="27" xfId="0" applyNumberFormat="1" applyFont="1" applyFill="1" applyBorder="1" applyAlignment="1">
      <alignment horizontal="center"/>
    </xf>
    <xf numFmtId="0" fontId="40" fillId="37" borderId="27" xfId="0" applyFont="1" applyFill="1" applyBorder="1" applyAlignment="1">
      <alignment horizontal="center"/>
    </xf>
    <xf numFmtId="164" fontId="29" fillId="54" borderId="27" xfId="104" applyNumberFormat="1" applyFont="1" applyFill="1" applyBorder="1" applyAlignment="1">
      <alignment horizontal="center" vertical="center"/>
    </xf>
    <xf numFmtId="3" fontId="31" fillId="54" borderId="28" xfId="0" applyNumberFormat="1" applyFont="1" applyFill="1" applyBorder="1" applyAlignment="1">
      <alignment horizontal="center" wrapText="1"/>
    </xf>
    <xf numFmtId="165" fontId="31" fillId="54" borderId="28" xfId="82" applyNumberFormat="1" applyFont="1" applyFill="1" applyBorder="1" applyAlignment="1">
      <alignment horizontal="center"/>
    </xf>
    <xf numFmtId="3" fontId="31" fillId="54" borderId="27" xfId="0" applyNumberFormat="1" applyFont="1" applyFill="1" applyBorder="1" applyAlignment="1">
      <alignment horizontal="center" wrapText="1"/>
    </xf>
    <xf numFmtId="164" fontId="47" fillId="54" borderId="27" xfId="104" applyNumberFormat="1" applyFont="1" applyFill="1" applyBorder="1" applyAlignment="1">
      <alignment horizontal="center" vertical="center"/>
    </xf>
    <xf numFmtId="3" fontId="45" fillId="54" borderId="27" xfId="0" applyNumberFormat="1" applyFont="1" applyFill="1" applyBorder="1" applyAlignment="1">
      <alignment horizontal="center" wrapText="1"/>
    </xf>
    <xf numFmtId="165" fontId="45" fillId="54" borderId="28" xfId="82" applyNumberFormat="1" applyFont="1" applyFill="1" applyBorder="1" applyAlignment="1">
      <alignment horizontal="center"/>
    </xf>
    <xf numFmtId="3" fontId="31" fillId="36" borderId="27" xfId="0" applyNumberFormat="1" applyFont="1" applyFill="1" applyBorder="1" applyAlignment="1">
      <alignment horizontal="center" wrapText="1"/>
    </xf>
    <xf numFmtId="4" fontId="31" fillId="36" borderId="27" xfId="0" applyNumberFormat="1" applyFont="1" applyFill="1" applyBorder="1" applyAlignment="1">
      <alignment vertical="center" wrapText="1"/>
    </xf>
    <xf numFmtId="2" fontId="31" fillId="36" borderId="27" xfId="0" applyNumberFormat="1" applyFont="1" applyFill="1" applyBorder="1" applyAlignment="1">
      <alignment horizontal="center" vertical="center"/>
    </xf>
    <xf numFmtId="1" fontId="42" fillId="36" borderId="27" xfId="0" applyNumberFormat="1" applyFont="1" applyFill="1" applyBorder="1" applyAlignment="1">
      <alignment horizontal="right"/>
    </xf>
    <xf numFmtId="2" fontId="31" fillId="36" borderId="27" xfId="0" applyNumberFormat="1" applyFont="1" applyFill="1" applyBorder="1" applyAlignment="1">
      <alignment horizontal="center" wrapText="1"/>
    </xf>
    <xf numFmtId="0" fontId="44" fillId="36" borderId="0" xfId="0" applyFont="1" applyFill="1"/>
    <xf numFmtId="0" fontId="45" fillId="36" borderId="27" xfId="0" applyFont="1" applyFill="1" applyBorder="1" applyAlignment="1">
      <alignment vertical="center" wrapText="1"/>
    </xf>
    <xf numFmtId="4" fontId="45" fillId="36" borderId="27" xfId="0" applyNumberFormat="1" applyFont="1" applyFill="1" applyBorder="1" applyAlignment="1">
      <alignment vertical="center" wrapText="1"/>
    </xf>
    <xf numFmtId="2" fontId="45" fillId="36" borderId="27" xfId="0" applyNumberFormat="1" applyFont="1" applyFill="1" applyBorder="1" applyAlignment="1">
      <alignment horizontal="center" vertical="center"/>
    </xf>
    <xf numFmtId="0" fontId="45" fillId="36" borderId="27" xfId="0" applyFont="1" applyFill="1" applyBorder="1" applyAlignment="1">
      <alignment horizontal="center"/>
    </xf>
    <xf numFmtId="1" fontId="46" fillId="36" borderId="27" xfId="0" applyNumberFormat="1" applyFont="1" applyFill="1" applyBorder="1" applyAlignment="1">
      <alignment horizontal="right"/>
    </xf>
    <xf numFmtId="165" fontId="45" fillId="36" borderId="27" xfId="0" applyNumberFormat="1" applyFont="1" applyFill="1" applyBorder="1" applyAlignment="1">
      <alignment horizontal="center" vertical="center"/>
    </xf>
    <xf numFmtId="1" fontId="45" fillId="36" borderId="28" xfId="0" applyNumberFormat="1" applyFont="1" applyFill="1" applyBorder="1" applyAlignment="1">
      <alignment horizontal="center"/>
    </xf>
    <xf numFmtId="2" fontId="45" fillId="36" borderId="27" xfId="0" applyNumberFormat="1" applyFont="1" applyFill="1" applyBorder="1" applyAlignment="1">
      <alignment horizontal="center"/>
    </xf>
    <xf numFmtId="2" fontId="45" fillId="36" borderId="27" xfId="0" applyNumberFormat="1" applyFont="1" applyFill="1" applyBorder="1" applyAlignment="1">
      <alignment horizontal="center" wrapText="1"/>
    </xf>
    <xf numFmtId="164" fontId="31" fillId="36" borderId="27" xfId="0" applyNumberFormat="1" applyFont="1" applyFill="1" applyBorder="1" applyAlignment="1">
      <alignment horizontal="center" vertical="center"/>
    </xf>
    <xf numFmtId="3" fontId="42" fillId="0" borderId="27" xfId="0" applyNumberFormat="1" applyFont="1" applyBorder="1" applyAlignment="1">
      <alignment horizontal="center"/>
    </xf>
    <xf numFmtId="3" fontId="42" fillId="36" borderId="27" xfId="0" applyNumberFormat="1" applyFont="1" applyFill="1" applyBorder="1" applyAlignment="1">
      <alignment horizontal="center"/>
    </xf>
    <xf numFmtId="3" fontId="46" fillId="36" borderId="27" xfId="0" applyNumberFormat="1" applyFont="1" applyFill="1" applyBorder="1" applyAlignment="1">
      <alignment horizontal="center"/>
    </xf>
    <xf numFmtId="165" fontId="31" fillId="36" borderId="27" xfId="0" applyNumberFormat="1" applyFont="1" applyFill="1" applyBorder="1" applyAlignment="1">
      <alignment horizontal="center"/>
    </xf>
    <xf numFmtId="165" fontId="45" fillId="36" borderId="27" xfId="0" applyNumberFormat="1" applyFont="1" applyFill="1" applyBorder="1" applyAlignment="1">
      <alignment horizontal="center"/>
    </xf>
    <xf numFmtId="0" fontId="41" fillId="52" borderId="27" xfId="0" applyFont="1" applyFill="1" applyBorder="1" applyAlignment="1">
      <alignment horizontal="center" vertical="center" wrapText="1"/>
    </xf>
    <xf numFmtId="0" fontId="31" fillId="36" borderId="27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2" fontId="25" fillId="36" borderId="28" xfId="0" applyNumberFormat="1" applyFont="1" applyFill="1" applyBorder="1" applyAlignment="1">
      <alignment horizontal="center" vertical="center" wrapText="1"/>
    </xf>
    <xf numFmtId="0" fontId="31" fillId="36" borderId="0" xfId="0" applyFont="1" applyFill="1" applyBorder="1" applyAlignment="1">
      <alignment horizontal="center" vertical="center" wrapText="1"/>
    </xf>
    <xf numFmtId="164" fontId="29" fillId="54" borderId="0" xfId="104" applyNumberFormat="1" applyFont="1" applyFill="1" applyBorder="1" applyAlignment="1">
      <alignment horizontal="center" vertical="center"/>
    </xf>
    <xf numFmtId="3" fontId="31" fillId="54" borderId="0" xfId="0" applyNumberFormat="1" applyFont="1" applyFill="1" applyBorder="1" applyAlignment="1">
      <alignment horizontal="center" wrapText="1"/>
    </xf>
    <xf numFmtId="165" fontId="31" fillId="54" borderId="0" xfId="82" applyNumberFormat="1" applyFont="1" applyFill="1" applyBorder="1" applyAlignment="1">
      <alignment horizontal="center"/>
    </xf>
    <xf numFmtId="3" fontId="31" fillId="36" borderId="0" xfId="0" applyNumberFormat="1" applyFont="1" applyFill="1" applyBorder="1" applyAlignment="1">
      <alignment horizontal="center" wrapText="1"/>
    </xf>
    <xf numFmtId="0" fontId="45" fillId="36" borderId="27" xfId="0" applyFont="1" applyFill="1" applyBorder="1" applyAlignment="1">
      <alignment horizontal="center" vertical="center" wrapText="1"/>
    </xf>
    <xf numFmtId="0" fontId="45" fillId="56" borderId="27" xfId="0" applyFont="1" applyFill="1" applyBorder="1" applyAlignment="1">
      <alignment horizontal="center" vertical="center" wrapText="1"/>
    </xf>
    <xf numFmtId="0" fontId="45" fillId="57" borderId="27" xfId="0" applyFont="1" applyFill="1" applyBorder="1" applyAlignment="1">
      <alignment horizontal="center" vertical="center" wrapText="1"/>
    </xf>
    <xf numFmtId="0" fontId="45" fillId="50" borderId="27" xfId="0" applyFont="1" applyFill="1" applyBorder="1" applyAlignment="1">
      <alignment horizontal="center" vertical="center" wrapText="1"/>
    </xf>
    <xf numFmtId="0" fontId="45" fillId="58" borderId="27" xfId="0" applyFont="1" applyFill="1" applyBorder="1" applyAlignment="1">
      <alignment horizontal="center" vertical="center" wrapText="1"/>
    </xf>
    <xf numFmtId="0" fontId="45" fillId="55" borderId="27" xfId="0" applyFont="1" applyFill="1" applyBorder="1" applyAlignment="1">
      <alignment horizontal="center" vertical="center" wrapText="1"/>
    </xf>
    <xf numFmtId="0" fontId="45" fillId="59" borderId="27" xfId="0" applyFont="1" applyFill="1" applyBorder="1" applyAlignment="1">
      <alignment horizontal="center" vertical="center" wrapText="1"/>
    </xf>
    <xf numFmtId="10" fontId="0" fillId="0" borderId="27" xfId="0" applyNumberFormat="1" applyBorder="1"/>
    <xf numFmtId="10" fontId="0" fillId="0" borderId="0" xfId="0" applyNumberFormat="1" applyBorder="1"/>
    <xf numFmtId="0" fontId="19" fillId="0" borderId="27" xfId="0" applyFont="1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0" borderId="0" xfId="0" applyFill="1" applyBorder="1"/>
    <xf numFmtId="10" fontId="42" fillId="0" borderId="0" xfId="0" applyNumberFormat="1" applyFont="1"/>
    <xf numFmtId="0" fontId="30" fillId="0" borderId="28" xfId="0" applyFont="1" applyFill="1" applyBorder="1" applyAlignment="1">
      <alignment horizontal="left" vertical="center" wrapText="1"/>
    </xf>
    <xf numFmtId="4" fontId="30" fillId="0" borderId="28" xfId="0" applyNumberFormat="1" applyFont="1" applyBorder="1" applyAlignment="1">
      <alignment vertical="center" wrapText="1"/>
    </xf>
    <xf numFmtId="0" fontId="25" fillId="0" borderId="28" xfId="0" applyFont="1" applyBorder="1" applyAlignment="1">
      <alignment horizontal="center" vertical="center" wrapText="1"/>
    </xf>
    <xf numFmtId="2" fontId="30" fillId="0" borderId="28" xfId="0" applyNumberFormat="1" applyFont="1" applyFill="1" applyBorder="1" applyAlignment="1">
      <alignment horizontal="center" vertical="center"/>
    </xf>
    <xf numFmtId="165" fontId="30" fillId="0" borderId="28" xfId="0" applyNumberFormat="1" applyFont="1" applyBorder="1" applyAlignment="1">
      <alignment horizontal="center" vertical="center"/>
    </xf>
    <xf numFmtId="166" fontId="25" fillId="36" borderId="28" xfId="0" applyNumberFormat="1" applyFont="1" applyFill="1" applyBorder="1" applyAlignment="1">
      <alignment horizontal="center" vertical="center" wrapText="1"/>
    </xf>
    <xf numFmtId="2" fontId="36" fillId="0" borderId="28" xfId="0" applyNumberFormat="1" applyFont="1" applyBorder="1" applyAlignment="1">
      <alignment horizontal="center" vertical="center"/>
    </xf>
    <xf numFmtId="0" fontId="48" fillId="0" borderId="0" xfId="0" applyFont="1"/>
    <xf numFmtId="0" fontId="39" fillId="37" borderId="27" xfId="0" applyFont="1" applyFill="1" applyBorder="1" applyAlignment="1">
      <alignment horizontal="center"/>
    </xf>
    <xf numFmtId="3" fontId="0" fillId="36" borderId="27" xfId="0" applyNumberFormat="1" applyFill="1" applyBorder="1" applyAlignment="1">
      <alignment horizontal="center"/>
    </xf>
    <xf numFmtId="0" fontId="39" fillId="60" borderId="27" xfId="0" applyFont="1" applyFill="1" applyBorder="1" applyAlignment="1" applyProtection="1">
      <alignment horizontal="center"/>
      <protection locked="0"/>
    </xf>
    <xf numFmtId="0" fontId="0" fillId="36" borderId="27" xfId="0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/>
      <protection locked="0"/>
    </xf>
    <xf numFmtId="2" fontId="30" fillId="0" borderId="28" xfId="0" applyNumberFormat="1" applyFont="1" applyBorder="1" applyAlignment="1">
      <alignment horizontal="center" vertical="center"/>
    </xf>
    <xf numFmtId="167" fontId="30" fillId="0" borderId="27" xfId="0" applyNumberFormat="1" applyFont="1" applyBorder="1" applyAlignment="1">
      <alignment vertical="center" wrapText="1"/>
    </xf>
    <xf numFmtId="0" fontId="0" fillId="36" borderId="0" xfId="0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0" fontId="31" fillId="0" borderId="27" xfId="0" applyFont="1" applyFill="1" applyBorder="1" applyAlignment="1">
      <alignment vertical="center" wrapText="1"/>
    </xf>
    <xf numFmtId="4" fontId="31" fillId="0" borderId="27" xfId="0" applyNumberFormat="1" applyFont="1" applyFill="1" applyBorder="1" applyAlignment="1">
      <alignment vertical="center" wrapText="1"/>
    </xf>
    <xf numFmtId="10" fontId="0" fillId="0" borderId="27" xfId="0" applyNumberFormat="1" applyFill="1" applyBorder="1"/>
    <xf numFmtId="2" fontId="31" fillId="0" borderId="27" xfId="0" applyNumberFormat="1" applyFont="1" applyFill="1" applyBorder="1" applyAlignment="1">
      <alignment horizontal="center" vertical="center"/>
    </xf>
    <xf numFmtId="1" fontId="42" fillId="0" borderId="27" xfId="0" applyNumberFormat="1" applyFont="1" applyFill="1" applyBorder="1" applyAlignment="1">
      <alignment horizontal="right"/>
    </xf>
    <xf numFmtId="165" fontId="31" fillId="0" borderId="27" xfId="0" applyNumberFormat="1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165" fontId="31" fillId="0" borderId="27" xfId="0" applyNumberFormat="1" applyFont="1" applyFill="1" applyBorder="1" applyAlignment="1">
      <alignment horizontal="center" vertical="center"/>
    </xf>
    <xf numFmtId="164" fontId="29" fillId="0" borderId="27" xfId="104" applyNumberFormat="1" applyFont="1" applyFill="1" applyBorder="1" applyAlignment="1">
      <alignment horizontal="center" vertical="center"/>
    </xf>
    <xf numFmtId="3" fontId="31" fillId="0" borderId="27" xfId="0" applyNumberFormat="1" applyFont="1" applyFill="1" applyBorder="1" applyAlignment="1">
      <alignment horizontal="center" wrapText="1"/>
    </xf>
    <xf numFmtId="165" fontId="31" fillId="0" borderId="28" xfId="82" applyNumberFormat="1" applyFont="1" applyFill="1" applyBorder="1" applyAlignment="1">
      <alignment horizontal="center"/>
    </xf>
    <xf numFmtId="2" fontId="31" fillId="0" borderId="27" xfId="0" applyNumberFormat="1" applyFont="1" applyFill="1" applyBorder="1" applyAlignment="1">
      <alignment horizontal="center"/>
    </xf>
    <xf numFmtId="3" fontId="42" fillId="0" borderId="27" xfId="0" applyNumberFormat="1" applyFont="1" applyFill="1" applyBorder="1" applyAlignment="1">
      <alignment horizontal="center"/>
    </xf>
    <xf numFmtId="2" fontId="31" fillId="0" borderId="27" xfId="0" applyNumberFormat="1" applyFont="1" applyFill="1" applyBorder="1" applyAlignment="1">
      <alignment horizontal="center" wrapText="1"/>
    </xf>
    <xf numFmtId="3" fontId="0" fillId="0" borderId="27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9" fillId="60" borderId="0" xfId="0" applyFont="1" applyFill="1" applyBorder="1" applyAlignment="1" applyProtection="1">
      <alignment horizontal="center"/>
      <protection locked="0"/>
    </xf>
    <xf numFmtId="0" fontId="39" fillId="37" borderId="0" xfId="0" applyFont="1" applyFill="1" applyBorder="1" applyAlignment="1">
      <alignment horizontal="center"/>
    </xf>
    <xf numFmtId="0" fontId="39" fillId="37" borderId="27" xfId="0" applyFont="1" applyFill="1" applyBorder="1" applyAlignment="1">
      <alignment horizontal="center"/>
    </xf>
    <xf numFmtId="0" fontId="41" fillId="0" borderId="32" xfId="0" applyFont="1" applyFill="1" applyBorder="1" applyAlignment="1">
      <alignment horizontal="center" vertical="center" wrapText="1" shrinkToFit="1"/>
    </xf>
    <xf numFmtId="0" fontId="40" fillId="51" borderId="33" xfId="0" applyFont="1" applyFill="1" applyBorder="1" applyAlignment="1">
      <alignment vertical="center" wrapText="1"/>
    </xf>
    <xf numFmtId="0" fontId="40" fillId="51" borderId="34" xfId="0" applyFont="1" applyFill="1" applyBorder="1" applyAlignment="1">
      <alignment vertical="center" wrapText="1"/>
    </xf>
    <xf numFmtId="0" fontId="40" fillId="51" borderId="35" xfId="0" applyFont="1" applyFill="1" applyBorder="1" applyAlignment="1">
      <alignment vertical="center" wrapText="1"/>
    </xf>
    <xf numFmtId="3" fontId="43" fillId="0" borderId="27" xfId="0" applyNumberFormat="1" applyFont="1" applyBorder="1" applyAlignment="1">
      <alignment horizontal="center"/>
    </xf>
    <xf numFmtId="3" fontId="30" fillId="36" borderId="28" xfId="0" applyNumberFormat="1" applyFont="1" applyFill="1" applyBorder="1" applyAlignment="1">
      <alignment horizontal="center" wrapText="1"/>
    </xf>
    <xf numFmtId="10" fontId="43" fillId="0" borderId="0" xfId="0" applyNumberFormat="1" applyFont="1"/>
    <xf numFmtId="3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40" fillId="53" borderId="27" xfId="0" applyFont="1" applyFill="1" applyBorder="1" applyAlignment="1">
      <alignment horizontal="center"/>
    </xf>
    <xf numFmtId="0" fontId="39" fillId="37" borderId="27" xfId="0" applyFont="1" applyFill="1" applyBorder="1" applyAlignment="1">
      <alignment horizontal="center"/>
    </xf>
    <xf numFmtId="0" fontId="40" fillId="51" borderId="27" xfId="0" applyFont="1" applyFill="1" applyBorder="1" applyAlignment="1">
      <alignment horizontal="center" vertical="center" wrapText="1"/>
    </xf>
  </cellXfs>
  <cellStyles count="276">
    <cellStyle name="20% -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3" xfId="85"/>
    <cellStyle name="20% - Акцент1 2 3 2" xfId="218"/>
    <cellStyle name="20% - Акцент1 2 4" xfId="188"/>
    <cellStyle name="20% - Акцент1 2_Итоговый рейтинг" xfId="160"/>
    <cellStyle name="20% - Акцент1 3" xfId="112"/>
    <cellStyle name="20% - Акцент1 3 2" xfId="240"/>
    <cellStyle name="20% - Акцент1 4" xfId="63"/>
    <cellStyle name="20% - Акцент1 4 2" xfId="201"/>
    <cellStyle name="20% - Акцент1 5" xfId="175"/>
    <cellStyle name="20% -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3" xfId="87"/>
    <cellStyle name="20% - Акцент2 2 3 2" xfId="220"/>
    <cellStyle name="20% - Акцент2 2 4" xfId="190"/>
    <cellStyle name="20% - Акцент2 2_Итоговый рейтинг" xfId="156"/>
    <cellStyle name="20% - Акцент2 3" xfId="114"/>
    <cellStyle name="20% - Акцент2 3 2" xfId="242"/>
    <cellStyle name="20% - Акцент2 4" xfId="65"/>
    <cellStyle name="20% - Акцент2 4 2" xfId="203"/>
    <cellStyle name="20% - Акцент2 5" xfId="177"/>
    <cellStyle name="20% -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3" xfId="89"/>
    <cellStyle name="20% - Акцент3 2 3 2" xfId="222"/>
    <cellStyle name="20% - Акцент3 2 4" xfId="192"/>
    <cellStyle name="20% - Акцент3 2_Итоговый рейтинг" xfId="159"/>
    <cellStyle name="20% - Акцент3 3" xfId="116"/>
    <cellStyle name="20% - Акцент3 3 2" xfId="244"/>
    <cellStyle name="20% - Акцент3 4" xfId="67"/>
    <cellStyle name="20% - Акцент3 4 2" xfId="205"/>
    <cellStyle name="20% - Акцент3 5" xfId="179"/>
    <cellStyle name="20% -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3" xfId="91"/>
    <cellStyle name="20% - Акцент4 2 3 2" xfId="224"/>
    <cellStyle name="20% - Акцент4 2 4" xfId="194"/>
    <cellStyle name="20% - Акцент4 2_Итоговый рейтинг" xfId="163"/>
    <cellStyle name="20% - Акцент4 3" xfId="118"/>
    <cellStyle name="20% - Акцент4 3 2" xfId="246"/>
    <cellStyle name="20% - Акцент4 4" xfId="70"/>
    <cellStyle name="20% - Акцент4 4 2" xfId="207"/>
    <cellStyle name="20% - Акцент4 5" xfId="181"/>
    <cellStyle name="20% -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3" xfId="93"/>
    <cellStyle name="20% - Акцент5 2 3 2" xfId="226"/>
    <cellStyle name="20% - Акцент5 2 4" xfId="196"/>
    <cellStyle name="20% - Акцент5 2_Итоговый рейтинг" xfId="162"/>
    <cellStyle name="20% - Акцент5 3" xfId="120"/>
    <cellStyle name="20% - Акцент5 3 2" xfId="248"/>
    <cellStyle name="20% - Акцент5 4" xfId="73"/>
    <cellStyle name="20% - Акцент5 4 2" xfId="209"/>
    <cellStyle name="20% - Акцент5 5" xfId="183"/>
    <cellStyle name="20% -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3" xfId="95"/>
    <cellStyle name="20% - Акцент6 2 3 2" xfId="228"/>
    <cellStyle name="20% - Акцент6 2 4" xfId="198"/>
    <cellStyle name="20% - Акцент6 2_Итоговый рейтинг" xfId="158"/>
    <cellStyle name="20% - Акцент6 3" xfId="122"/>
    <cellStyle name="20% - Акцент6 3 2" xfId="250"/>
    <cellStyle name="20% - Акцент6 4" xfId="75"/>
    <cellStyle name="20% - Акцент6 4 2" xfId="211"/>
    <cellStyle name="20% - Акцент6 5" xfId="185"/>
    <cellStyle name="40% -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3" xfId="86"/>
    <cellStyle name="40% - Акцент1 2 3 2" xfId="219"/>
    <cellStyle name="40% - Акцент1 2 4" xfId="189"/>
    <cellStyle name="40% - Акцент1 2_Итоговый рейтинг" xfId="173"/>
    <cellStyle name="40% - Акцент1 3" xfId="113"/>
    <cellStyle name="40% - Акцент1 3 2" xfId="241"/>
    <cellStyle name="40% - Акцент1 4" xfId="64"/>
    <cellStyle name="40% - Акцент1 4 2" xfId="202"/>
    <cellStyle name="40% - Акцент1 5" xfId="176"/>
    <cellStyle name="40% -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3" xfId="88"/>
    <cellStyle name="40% - Акцент2 2 3 2" xfId="221"/>
    <cellStyle name="40% - Акцент2 2 4" xfId="191"/>
    <cellStyle name="40% - Акцент2 2_Итоговый рейтинг" xfId="168"/>
    <cellStyle name="40% - Акцент2 3" xfId="115"/>
    <cellStyle name="40% - Акцент2 3 2" xfId="243"/>
    <cellStyle name="40% - Акцент2 4" xfId="66"/>
    <cellStyle name="40% - Акцент2 4 2" xfId="204"/>
    <cellStyle name="40% - Акцент2 5" xfId="178"/>
    <cellStyle name="40% -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3" xfId="90"/>
    <cellStyle name="40% - Акцент3 2 3 2" xfId="223"/>
    <cellStyle name="40% - Акцент3 2 4" xfId="193"/>
    <cellStyle name="40% - Акцент3 2_Итоговый рейтинг" xfId="157"/>
    <cellStyle name="40% - Акцент3 3" xfId="117"/>
    <cellStyle name="40% - Акцент3 3 2" xfId="245"/>
    <cellStyle name="40% - Акцент3 4" xfId="68"/>
    <cellStyle name="40% - Акцент3 4 2" xfId="206"/>
    <cellStyle name="40% - Акцент3 5" xfId="180"/>
    <cellStyle name="40% -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3" xfId="92"/>
    <cellStyle name="40% - Акцент4 2 3 2" xfId="225"/>
    <cellStyle name="40% - Акцент4 2 4" xfId="195"/>
    <cellStyle name="40% - Акцент4 2_Итоговый рейтинг" xfId="172"/>
    <cellStyle name="40% - Акцент4 3" xfId="119"/>
    <cellStyle name="40% - Акцент4 3 2" xfId="247"/>
    <cellStyle name="40% - Акцент4 4" xfId="71"/>
    <cellStyle name="40% - Акцент4 4 2" xfId="208"/>
    <cellStyle name="40% - Акцент4 5" xfId="182"/>
    <cellStyle name="40% -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3" xfId="94"/>
    <cellStyle name="40% - Акцент5 2 3 2" xfId="227"/>
    <cellStyle name="40% - Акцент5 2 4" xfId="197"/>
    <cellStyle name="40% - Акцент5 2_Итоговый рейтинг" xfId="61"/>
    <cellStyle name="40% - Акцент5 3" xfId="121"/>
    <cellStyle name="40% - Акцент5 3 2" xfId="249"/>
    <cellStyle name="40% - Акцент5 4" xfId="74"/>
    <cellStyle name="40% - Акцент5 4 2" xfId="210"/>
    <cellStyle name="40% - Акцент5 5" xfId="184"/>
    <cellStyle name="40% -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3" xfId="96"/>
    <cellStyle name="40% - Акцент6 2 3 2" xfId="229"/>
    <cellStyle name="40% - Акцент6 2 4" xfId="199"/>
    <cellStyle name="40% - Акцент6 2_Итоговый рейтинг" xfId="60"/>
    <cellStyle name="40% - Акцент6 3" xfId="123"/>
    <cellStyle name="40% - Акцент6 3 2" xfId="251"/>
    <cellStyle name="40% - Акцент6 4" xfId="76"/>
    <cellStyle name="40% - Акцент6 4 2" xfId="212"/>
    <cellStyle name="40% - Акцент6 5" xfId="186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3" xfId="233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3" xfId="235"/>
    <cellStyle name="Обычный 11_Итоговый рейтинг" xfId="170"/>
    <cellStyle name="Обычный 12" xfId="109"/>
    <cellStyle name="Обычный 12 2" xfId="237"/>
    <cellStyle name="Обычный 13" xfId="59"/>
    <cellStyle name="Обычный 14" xfId="149"/>
    <cellStyle name="Обычный 2" xfId="44"/>
    <cellStyle name="Обычный 2 2" xfId="82"/>
    <cellStyle name="Обычный 2 2 2" xfId="101"/>
    <cellStyle name="Обычный 2 2 2 2" xfId="144"/>
    <cellStyle name="Обычный 2 2 2 2 2" xfId="271"/>
    <cellStyle name="Обычный 2 2 2 3" xfId="232"/>
    <cellStyle name="Обычный 2 2 2_Итоговый рейтинг" xfId="164"/>
    <cellStyle name="Обычный 2 2 3" xfId="127"/>
    <cellStyle name="Обычный 2 2 3 2" xfId="254"/>
    <cellStyle name="Обычный 2 2 4" xfId="215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3" xfId="234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3" xfId="236"/>
    <cellStyle name="Обычный 2 4_Итоговый рейтинг" xfId="169"/>
    <cellStyle name="Обычный 2 5" xfId="110"/>
    <cellStyle name="Обычный 2 5 2" xfId="238"/>
    <cellStyle name="Обычный 2 6" xfId="151"/>
    <cellStyle name="Обычный 2_Итоговый рейтинг" xfId="161"/>
    <cellStyle name="Обычный 3" xfId="45"/>
    <cellStyle name="Обычный 3 2" xfId="81"/>
    <cellStyle name="Обычный 3 3" xfId="107"/>
    <cellStyle name="Обычный 3 4" xfId="152"/>
    <cellStyle name="Обычный 3_Итоговый рейтинг" xfId="171"/>
    <cellStyle name="Обычный 4" xfId="78"/>
    <cellStyle name="Обычный 4 2" xfId="99"/>
    <cellStyle name="Обычный 4 2 2" xfId="142"/>
    <cellStyle name="Обычный 4 2 2 2" xfId="269"/>
    <cellStyle name="Обычный 4 2 3" xfId="230"/>
    <cellStyle name="Обычный 4 2_Итоговый рейтинг" xfId="167"/>
    <cellStyle name="Обычный 4 3" xfId="125"/>
    <cellStyle name="Обычный 4 3 2" xfId="252"/>
    <cellStyle name="Обычный 4 4" xfId="213"/>
    <cellStyle name="Обычный 4_Итоговый рейтинг" xfId="155"/>
    <cellStyle name="Обычный 5" xfId="80"/>
    <cellStyle name="Обычный 5 2" xfId="100"/>
    <cellStyle name="Обычный 5 2 2" xfId="143"/>
    <cellStyle name="Обычный 5 2 2 2" xfId="270"/>
    <cellStyle name="Обычный 5 2 3" xfId="231"/>
    <cellStyle name="Обычный 5 2_Итоговый рейтинг" xfId="166"/>
    <cellStyle name="Обычный 5 3" xfId="126"/>
    <cellStyle name="Обычный 5 3 2" xfId="253"/>
    <cellStyle name="Обычный 5 4" xfId="214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3" xfId="216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3" xfId="84"/>
    <cellStyle name="Примечание 2 3 2" xfId="217"/>
    <cellStyle name="Примечание 2 4" xfId="187"/>
    <cellStyle name="Примечание 2_Итоговый рейтинг" xfId="72"/>
    <cellStyle name="Примечание 3" xfId="111"/>
    <cellStyle name="Примечание 3 2" xfId="239"/>
    <cellStyle name="Примечание 4" xfId="62"/>
    <cellStyle name="Примечание 4 2" xfId="200"/>
    <cellStyle name="Примечание 5" xfId="17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3300"/>
      <color rgb="FF008000"/>
      <color rgb="FF009900"/>
      <color rgb="FF99FFCC"/>
      <color rgb="FFFF99CC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4.4" outlineLevelRow="1" x14ac:dyDescent="0.3"/>
  <cols>
    <col min="1" max="1" width="37.5546875" customWidth="1"/>
    <col min="2" max="2" width="16.88671875" style="1" customWidth="1"/>
    <col min="3" max="3" width="5.6640625" style="27" customWidth="1"/>
    <col min="4" max="7" width="16.88671875" style="1" customWidth="1"/>
  </cols>
  <sheetData>
    <row r="1" spans="1:7" x14ac:dyDescent="0.3">
      <c r="A1" s="176" t="s">
        <v>0</v>
      </c>
      <c r="B1" s="176"/>
      <c r="C1" s="176"/>
      <c r="D1" s="176"/>
      <c r="E1" s="176"/>
      <c r="F1" s="176"/>
      <c r="G1" s="176"/>
    </row>
    <row r="2" spans="1:7" x14ac:dyDescent="0.3">
      <c r="A2" s="176"/>
      <c r="B2" s="176"/>
      <c r="C2" s="176"/>
      <c r="D2" s="176"/>
      <c r="E2" s="176"/>
      <c r="F2" s="176"/>
      <c r="G2" s="176"/>
    </row>
    <row r="3" spans="1:7" ht="15" thickBot="1" x14ac:dyDescent="0.35">
      <c r="A3" s="177"/>
      <c r="B3" s="177"/>
      <c r="C3" s="178"/>
      <c r="D3" s="177"/>
      <c r="E3" s="177"/>
      <c r="F3" s="177"/>
      <c r="G3" s="177"/>
    </row>
    <row r="4" spans="1:7" ht="58.2" thickBot="1" x14ac:dyDescent="0.35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3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3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3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3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" thickBot="1" x14ac:dyDescent="0.35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" thickBot="1" x14ac:dyDescent="0.35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3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3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3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3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3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3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3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3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3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3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3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3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3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3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3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3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3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3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3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3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3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3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3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3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3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3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3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3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3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3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3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3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3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3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3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3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3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3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3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3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" thickBot="1" x14ac:dyDescent="0.35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2"/>
  <sheetViews>
    <sheetView zoomScaleNormal="100" workbookViewId="0">
      <selection activeCell="B2" sqref="B2:E49"/>
    </sheetView>
  </sheetViews>
  <sheetFormatPr defaultColWidth="9.109375" defaultRowHeight="14.4" x14ac:dyDescent="0.3"/>
  <cols>
    <col min="1" max="1" width="13.44140625" style="44" customWidth="1"/>
    <col min="2" max="2" width="20.109375" style="44" customWidth="1"/>
    <col min="3" max="3" width="40.88671875" style="44" customWidth="1"/>
    <col min="4" max="4" width="24.88671875" style="44" customWidth="1"/>
    <col min="5" max="5" width="15.6640625" style="44" customWidth="1"/>
    <col min="6" max="16384" width="9.109375" style="44"/>
  </cols>
  <sheetData>
    <row r="2" spans="2:5" ht="45" customHeight="1" x14ac:dyDescent="0.3">
      <c r="B2" s="179" t="s">
        <v>128</v>
      </c>
      <c r="C2" s="179"/>
      <c r="D2" s="179"/>
      <c r="E2" s="179"/>
    </row>
    <row r="3" spans="2:5" ht="54" customHeight="1" x14ac:dyDescent="0.3">
      <c r="B3" s="108" t="s">
        <v>102</v>
      </c>
      <c r="C3" s="73" t="s">
        <v>1</v>
      </c>
      <c r="D3" s="73" t="s">
        <v>127</v>
      </c>
      <c r="E3" s="73" t="s">
        <v>121</v>
      </c>
    </row>
    <row r="4" spans="2:5" ht="0.75" hidden="1" customHeight="1" x14ac:dyDescent="0.3">
      <c r="B4" s="66"/>
      <c r="C4" s="67"/>
      <c r="D4" s="67"/>
      <c r="E4" s="77"/>
    </row>
    <row r="5" spans="2:5" x14ac:dyDescent="0.3">
      <c r="B5" s="140">
        <v>1</v>
      </c>
      <c r="C5" s="77" t="s">
        <v>105</v>
      </c>
      <c r="D5" s="110" t="s">
        <v>103</v>
      </c>
      <c r="E5" s="110" t="s">
        <v>103</v>
      </c>
    </row>
    <row r="6" spans="2:5" x14ac:dyDescent="0.3">
      <c r="B6" s="140">
        <v>2</v>
      </c>
      <c r="C6" s="77" t="s">
        <v>65</v>
      </c>
      <c r="D6" s="110" t="s">
        <v>103</v>
      </c>
      <c r="E6" s="110" t="s">
        <v>103</v>
      </c>
    </row>
    <row r="7" spans="2:5" x14ac:dyDescent="0.3">
      <c r="B7" s="140">
        <v>3</v>
      </c>
      <c r="C7" s="77" t="s">
        <v>82</v>
      </c>
      <c r="D7" s="141" t="s">
        <v>103</v>
      </c>
      <c r="E7" s="141" t="s">
        <v>103</v>
      </c>
    </row>
    <row r="8" spans="2:5" x14ac:dyDescent="0.3">
      <c r="B8" s="140">
        <v>4</v>
      </c>
      <c r="C8" s="77" t="s">
        <v>97</v>
      </c>
      <c r="D8" s="141">
        <v>1</v>
      </c>
      <c r="E8" s="141" t="s">
        <v>103</v>
      </c>
    </row>
    <row r="9" spans="2:5" x14ac:dyDescent="0.3">
      <c r="B9" s="140">
        <v>5</v>
      </c>
      <c r="C9" s="77" t="s">
        <v>88</v>
      </c>
      <c r="D9" s="141">
        <v>-1</v>
      </c>
      <c r="E9" s="141" t="s">
        <v>103</v>
      </c>
    </row>
    <row r="10" spans="2:5" x14ac:dyDescent="0.3">
      <c r="B10" s="140">
        <v>6</v>
      </c>
      <c r="C10" s="77" t="s">
        <v>106</v>
      </c>
      <c r="D10" s="110" t="s">
        <v>103</v>
      </c>
      <c r="E10" s="110" t="s">
        <v>103</v>
      </c>
    </row>
    <row r="11" spans="2:5" ht="15" customHeight="1" x14ac:dyDescent="0.3">
      <c r="B11" s="140">
        <v>7</v>
      </c>
      <c r="C11" s="77" t="s">
        <v>89</v>
      </c>
      <c r="D11" s="110" t="s">
        <v>103</v>
      </c>
      <c r="E11" s="110" t="s">
        <v>103</v>
      </c>
    </row>
    <row r="12" spans="2:5" x14ac:dyDescent="0.3">
      <c r="B12" s="140">
        <v>8</v>
      </c>
      <c r="C12" s="77" t="s">
        <v>91</v>
      </c>
      <c r="D12" s="141" t="s">
        <v>103</v>
      </c>
      <c r="E12" s="141" t="s">
        <v>103</v>
      </c>
    </row>
    <row r="13" spans="2:5" x14ac:dyDescent="0.3">
      <c r="B13" s="140">
        <v>9</v>
      </c>
      <c r="C13" s="77" t="s">
        <v>76</v>
      </c>
      <c r="D13" s="141">
        <v>2</v>
      </c>
      <c r="E13" s="141">
        <v>2</v>
      </c>
    </row>
    <row r="14" spans="2:5" x14ac:dyDescent="0.3">
      <c r="B14" s="140">
        <v>10</v>
      </c>
      <c r="C14" s="77" t="s">
        <v>74</v>
      </c>
      <c r="D14" s="141">
        <v>-1</v>
      </c>
      <c r="E14" s="141">
        <v>2</v>
      </c>
    </row>
    <row r="15" spans="2:5" x14ac:dyDescent="0.3">
      <c r="B15" s="140">
        <v>11</v>
      </c>
      <c r="C15" s="77" t="s">
        <v>60</v>
      </c>
      <c r="D15" s="141">
        <v>1</v>
      </c>
      <c r="E15" s="141">
        <v>2</v>
      </c>
    </row>
    <row r="16" spans="2:5" x14ac:dyDescent="0.3">
      <c r="B16" s="140">
        <v>12</v>
      </c>
      <c r="C16" s="77" t="s">
        <v>83</v>
      </c>
      <c r="D16" s="141">
        <v>1</v>
      </c>
      <c r="E16" s="141">
        <v>2</v>
      </c>
    </row>
    <row r="17" spans="2:12" x14ac:dyDescent="0.3">
      <c r="B17" s="140">
        <v>13</v>
      </c>
      <c r="C17" s="77" t="s">
        <v>85</v>
      </c>
      <c r="D17" s="141">
        <v>-3</v>
      </c>
      <c r="E17" s="141">
        <v>-4</v>
      </c>
    </row>
    <row r="18" spans="2:12" x14ac:dyDescent="0.3">
      <c r="B18" s="140">
        <v>14</v>
      </c>
      <c r="C18" s="77" t="s">
        <v>62</v>
      </c>
      <c r="D18" s="141">
        <v>1</v>
      </c>
      <c r="E18" s="141">
        <v>1</v>
      </c>
    </row>
    <row r="19" spans="2:12" x14ac:dyDescent="0.3">
      <c r="B19" s="140">
        <v>15</v>
      </c>
      <c r="C19" s="77" t="s">
        <v>90</v>
      </c>
      <c r="D19" s="141">
        <v>1</v>
      </c>
      <c r="E19" s="141">
        <v>1</v>
      </c>
    </row>
    <row r="20" spans="2:12" x14ac:dyDescent="0.3">
      <c r="B20" s="140">
        <v>16</v>
      </c>
      <c r="C20" s="77" t="s">
        <v>73</v>
      </c>
      <c r="D20" s="141">
        <v>5</v>
      </c>
      <c r="E20" s="141">
        <v>2</v>
      </c>
    </row>
    <row r="21" spans="2:12" x14ac:dyDescent="0.3">
      <c r="B21" s="140">
        <v>17</v>
      </c>
      <c r="C21" s="77" t="s">
        <v>71</v>
      </c>
      <c r="D21" s="141">
        <v>1</v>
      </c>
      <c r="E21" s="141" t="s">
        <v>103</v>
      </c>
    </row>
    <row r="22" spans="2:12" x14ac:dyDescent="0.3">
      <c r="B22" s="140">
        <v>18</v>
      </c>
      <c r="C22" s="77" t="s">
        <v>98</v>
      </c>
      <c r="D22" s="141">
        <v>-4</v>
      </c>
      <c r="E22" s="141">
        <v>-8</v>
      </c>
    </row>
    <row r="23" spans="2:12" x14ac:dyDescent="0.3">
      <c r="B23" s="140">
        <v>19</v>
      </c>
      <c r="C23" s="77" t="s">
        <v>94</v>
      </c>
      <c r="D23" s="141">
        <v>1</v>
      </c>
      <c r="E23" s="141" t="s">
        <v>103</v>
      </c>
    </row>
    <row r="24" spans="2:12" x14ac:dyDescent="0.3">
      <c r="B24" s="140">
        <v>20</v>
      </c>
      <c r="C24" s="77" t="s">
        <v>78</v>
      </c>
      <c r="D24" s="141">
        <v>-3</v>
      </c>
      <c r="E24" s="141" t="s">
        <v>103</v>
      </c>
    </row>
    <row r="25" spans="2:12" x14ac:dyDescent="0.3">
      <c r="B25" s="140">
        <v>21</v>
      </c>
      <c r="C25" s="77" t="s">
        <v>93</v>
      </c>
      <c r="D25" s="141">
        <v>-2</v>
      </c>
      <c r="E25" s="141">
        <v>2</v>
      </c>
    </row>
    <row r="26" spans="2:12" x14ac:dyDescent="0.3">
      <c r="B26" s="140">
        <v>22</v>
      </c>
      <c r="C26" s="77" t="s">
        <v>69</v>
      </c>
      <c r="D26" s="141">
        <v>3</v>
      </c>
      <c r="E26" s="141">
        <v>2</v>
      </c>
    </row>
    <row r="27" spans="2:12" x14ac:dyDescent="0.3">
      <c r="B27" s="140">
        <v>23</v>
      </c>
      <c r="C27" s="77" t="s">
        <v>77</v>
      </c>
      <c r="D27" s="141">
        <v>-1</v>
      </c>
      <c r="E27" s="141">
        <v>-2</v>
      </c>
    </row>
    <row r="28" spans="2:12" x14ac:dyDescent="0.3">
      <c r="B28" s="140">
        <v>24</v>
      </c>
      <c r="C28" s="77" t="s">
        <v>66</v>
      </c>
      <c r="D28" s="141" t="s">
        <v>103</v>
      </c>
      <c r="E28" s="141">
        <v>7</v>
      </c>
    </row>
    <row r="29" spans="2:12" x14ac:dyDescent="0.3">
      <c r="B29" s="140">
        <v>25</v>
      </c>
      <c r="C29" s="77" t="s">
        <v>72</v>
      </c>
      <c r="D29" s="141">
        <v>-2</v>
      </c>
      <c r="E29" s="141">
        <v>-3</v>
      </c>
    </row>
    <row r="30" spans="2:12" x14ac:dyDescent="0.3">
      <c r="B30" s="140">
        <v>26</v>
      </c>
      <c r="C30" s="77" t="s">
        <v>101</v>
      </c>
      <c r="D30" s="141">
        <v>2</v>
      </c>
      <c r="E30" s="141" t="s">
        <v>103</v>
      </c>
      <c r="L30" s="44" t="s">
        <v>113</v>
      </c>
    </row>
    <row r="31" spans="2:12" x14ac:dyDescent="0.3">
      <c r="B31" s="140">
        <v>27</v>
      </c>
      <c r="C31" s="77" t="s">
        <v>59</v>
      </c>
      <c r="D31" s="141">
        <v>3</v>
      </c>
      <c r="E31" s="141">
        <v>2</v>
      </c>
    </row>
    <row r="32" spans="2:12" x14ac:dyDescent="0.3">
      <c r="B32" s="140">
        <v>28</v>
      </c>
      <c r="C32" s="77" t="s">
        <v>79</v>
      </c>
      <c r="D32" s="141">
        <v>-2</v>
      </c>
      <c r="E32" s="141">
        <v>-3</v>
      </c>
    </row>
    <row r="33" spans="2:5" x14ac:dyDescent="0.3">
      <c r="B33" s="140">
        <v>29</v>
      </c>
      <c r="C33" s="77" t="s">
        <v>86</v>
      </c>
      <c r="D33" s="141">
        <v>-2</v>
      </c>
      <c r="E33" s="141">
        <v>-2</v>
      </c>
    </row>
    <row r="34" spans="2:5" ht="15" customHeight="1" x14ac:dyDescent="0.3">
      <c r="B34" s="140">
        <v>30</v>
      </c>
      <c r="C34" s="77" t="s">
        <v>80</v>
      </c>
      <c r="D34" s="141">
        <v>1</v>
      </c>
      <c r="E34" s="141">
        <v>-2</v>
      </c>
    </row>
    <row r="35" spans="2:5" x14ac:dyDescent="0.3">
      <c r="B35" s="140">
        <v>31</v>
      </c>
      <c r="C35" s="77" t="s">
        <v>68</v>
      </c>
      <c r="D35" s="141">
        <v>2</v>
      </c>
      <c r="E35" s="141">
        <v>1</v>
      </c>
    </row>
    <row r="36" spans="2:5" x14ac:dyDescent="0.3">
      <c r="B36" s="140">
        <v>32</v>
      </c>
      <c r="C36" s="77" t="s">
        <v>99</v>
      </c>
      <c r="D36" s="141">
        <v>2</v>
      </c>
      <c r="E36" s="141">
        <v>-2</v>
      </c>
    </row>
    <row r="37" spans="2:5" x14ac:dyDescent="0.3">
      <c r="B37" s="140">
        <v>33</v>
      </c>
      <c r="C37" s="77" t="s">
        <v>87</v>
      </c>
      <c r="D37" s="141">
        <v>-1</v>
      </c>
      <c r="E37" s="141" t="s">
        <v>103</v>
      </c>
    </row>
    <row r="38" spans="2:5" x14ac:dyDescent="0.3">
      <c r="B38" s="140">
        <v>34</v>
      </c>
      <c r="C38" s="77" t="s">
        <v>67</v>
      </c>
      <c r="D38" s="141">
        <v>1</v>
      </c>
      <c r="E38" s="141">
        <v>3</v>
      </c>
    </row>
    <row r="39" spans="2:5" x14ac:dyDescent="0.3">
      <c r="B39" s="140">
        <v>35</v>
      </c>
      <c r="C39" s="77" t="s">
        <v>81</v>
      </c>
      <c r="D39" s="141">
        <v>2</v>
      </c>
      <c r="E39" s="141">
        <v>1</v>
      </c>
    </row>
    <row r="40" spans="2:5" x14ac:dyDescent="0.3">
      <c r="B40" s="140">
        <v>36</v>
      </c>
      <c r="C40" s="77" t="s">
        <v>64</v>
      </c>
      <c r="D40" s="141" t="s">
        <v>103</v>
      </c>
      <c r="E40" s="141">
        <v>-2</v>
      </c>
    </row>
    <row r="41" spans="2:5" x14ac:dyDescent="0.3">
      <c r="B41" s="140">
        <v>37</v>
      </c>
      <c r="C41" s="77" t="s">
        <v>75</v>
      </c>
      <c r="D41" s="141">
        <v>2</v>
      </c>
      <c r="E41" s="141">
        <v>3</v>
      </c>
    </row>
    <row r="42" spans="2:5" x14ac:dyDescent="0.3">
      <c r="B42" s="140">
        <v>38</v>
      </c>
      <c r="C42" s="77" t="s">
        <v>84</v>
      </c>
      <c r="D42" s="141">
        <v>-9</v>
      </c>
      <c r="E42" s="141">
        <v>-3</v>
      </c>
    </row>
    <row r="43" spans="2:5" x14ac:dyDescent="0.3">
      <c r="B43" s="140">
        <v>39</v>
      </c>
      <c r="C43" s="77" t="s">
        <v>63</v>
      </c>
      <c r="D43" s="141">
        <v>-1</v>
      </c>
      <c r="E43" s="141" t="s">
        <v>103</v>
      </c>
    </row>
    <row r="44" spans="2:5" x14ac:dyDescent="0.3">
      <c r="B44" s="140">
        <v>40</v>
      </c>
      <c r="C44" s="77" t="s">
        <v>61</v>
      </c>
      <c r="D44" s="141" t="s">
        <v>103</v>
      </c>
      <c r="E44" s="141">
        <v>1</v>
      </c>
    </row>
    <row r="45" spans="2:5" x14ac:dyDescent="0.3">
      <c r="B45" s="140">
        <v>41</v>
      </c>
      <c r="C45" s="77" t="s">
        <v>70</v>
      </c>
      <c r="D45" s="141" t="s">
        <v>103</v>
      </c>
      <c r="E45" s="141">
        <v>-3</v>
      </c>
    </row>
    <row r="46" spans="2:5" x14ac:dyDescent="0.3">
      <c r="B46" s="140">
        <v>42</v>
      </c>
      <c r="C46" s="77" t="s">
        <v>92</v>
      </c>
      <c r="D46" s="141">
        <v>2</v>
      </c>
      <c r="E46" s="141" t="s">
        <v>103</v>
      </c>
    </row>
    <row r="47" spans="2:5" x14ac:dyDescent="0.3">
      <c r="B47" s="140">
        <v>43</v>
      </c>
      <c r="C47" s="77" t="s">
        <v>100</v>
      </c>
      <c r="D47" s="141" t="s">
        <v>103</v>
      </c>
      <c r="E47" s="141" t="s">
        <v>103</v>
      </c>
    </row>
    <row r="48" spans="2:5" x14ac:dyDescent="0.3">
      <c r="B48" s="140">
        <v>44</v>
      </c>
      <c r="C48" s="77" t="s">
        <v>95</v>
      </c>
      <c r="D48" s="141">
        <v>-2</v>
      </c>
      <c r="E48" s="141" t="s">
        <v>103</v>
      </c>
    </row>
    <row r="49" spans="1:11" x14ac:dyDescent="0.3">
      <c r="B49" s="140">
        <v>45</v>
      </c>
      <c r="C49" s="77" t="s">
        <v>96</v>
      </c>
      <c r="D49" s="141" t="s">
        <v>103</v>
      </c>
      <c r="E49" s="141" t="s">
        <v>103</v>
      </c>
    </row>
    <row r="50" spans="1:11" x14ac:dyDescent="0.3">
      <c r="B50" s="143"/>
      <c r="C50" s="51"/>
      <c r="D50" s="142"/>
      <c r="E50" s="142"/>
    </row>
    <row r="51" spans="1:11" x14ac:dyDescent="0.3">
      <c r="B51" s="143"/>
      <c r="C51" s="51"/>
      <c r="D51" s="142"/>
      <c r="E51" s="142"/>
    </row>
    <row r="52" spans="1:11" ht="14.25" hidden="1" customHeight="1" x14ac:dyDescent="0.3">
      <c r="G52" s="44" t="s">
        <v>107</v>
      </c>
    </row>
    <row r="53" spans="1:11" hidden="1" x14ac:dyDescent="0.3">
      <c r="A53" s="44">
        <v>1</v>
      </c>
      <c r="B53" s="167">
        <v>7</v>
      </c>
      <c r="C53" s="77" t="s">
        <v>60</v>
      </c>
      <c r="D53" s="110">
        <v>1</v>
      </c>
      <c r="E53" s="127">
        <v>5</v>
      </c>
      <c r="G53" s="167">
        <v>8</v>
      </c>
      <c r="H53" s="167">
        <v>12</v>
      </c>
      <c r="J53" s="44">
        <f>G53-B53</f>
        <v>1</v>
      </c>
      <c r="K53" s="44">
        <f>H53-B53</f>
        <v>5</v>
      </c>
    </row>
    <row r="54" spans="1:11" hidden="1" x14ac:dyDescent="0.3">
      <c r="A54" s="44">
        <v>2</v>
      </c>
      <c r="B54" s="167">
        <v>2</v>
      </c>
      <c r="C54" s="77" t="s">
        <v>65</v>
      </c>
      <c r="D54" s="110">
        <v>0</v>
      </c>
      <c r="E54" s="110">
        <v>0</v>
      </c>
      <c r="G54" s="167">
        <v>2</v>
      </c>
      <c r="H54" s="167">
        <v>2</v>
      </c>
      <c r="J54" s="44">
        <f t="shared" ref="J54:J66" si="0">G54-B54</f>
        <v>0</v>
      </c>
      <c r="K54" s="44">
        <f t="shared" ref="K54:K66" si="1">H54-B54</f>
        <v>0</v>
      </c>
    </row>
    <row r="55" spans="1:11" hidden="1" x14ac:dyDescent="0.3">
      <c r="A55" s="44">
        <v>3</v>
      </c>
      <c r="B55" s="167">
        <v>11</v>
      </c>
      <c r="C55" s="77" t="s">
        <v>69</v>
      </c>
      <c r="D55" s="110">
        <v>0</v>
      </c>
      <c r="E55" s="127">
        <v>2</v>
      </c>
      <c r="G55" s="167">
        <v>11</v>
      </c>
      <c r="H55" s="167">
        <v>13</v>
      </c>
      <c r="J55" s="44">
        <f t="shared" si="0"/>
        <v>0</v>
      </c>
      <c r="K55" s="44">
        <f t="shared" si="1"/>
        <v>2</v>
      </c>
    </row>
    <row r="56" spans="1:11" hidden="1" x14ac:dyDescent="0.3">
      <c r="A56" s="44">
        <v>4</v>
      </c>
      <c r="B56" s="167">
        <v>10</v>
      </c>
      <c r="C56" s="77" t="s">
        <v>71</v>
      </c>
      <c r="D56" s="110">
        <v>-1</v>
      </c>
      <c r="E56" s="127">
        <v>-2</v>
      </c>
      <c r="G56" s="167">
        <v>9</v>
      </c>
      <c r="H56" s="167">
        <v>8</v>
      </c>
      <c r="J56" s="44">
        <f t="shared" si="0"/>
        <v>-1</v>
      </c>
      <c r="K56" s="44">
        <f t="shared" si="1"/>
        <v>-2</v>
      </c>
    </row>
    <row r="57" spans="1:11" hidden="1" x14ac:dyDescent="0.3">
      <c r="A57" s="44">
        <v>5</v>
      </c>
      <c r="B57" s="167">
        <v>13</v>
      </c>
      <c r="C57" s="77" t="s">
        <v>72</v>
      </c>
      <c r="D57" s="110">
        <v>0</v>
      </c>
      <c r="E57" s="127">
        <v>-2</v>
      </c>
      <c r="G57" s="167">
        <v>13</v>
      </c>
      <c r="H57" s="167">
        <v>11</v>
      </c>
      <c r="J57" s="44">
        <f t="shared" si="0"/>
        <v>0</v>
      </c>
      <c r="K57" s="44">
        <f t="shared" si="1"/>
        <v>-2</v>
      </c>
    </row>
    <row r="58" spans="1:11" hidden="1" x14ac:dyDescent="0.3">
      <c r="A58" s="44">
        <v>6</v>
      </c>
      <c r="B58" s="167">
        <v>5</v>
      </c>
      <c r="C58" s="77" t="s">
        <v>76</v>
      </c>
      <c r="D58" s="110">
        <v>1</v>
      </c>
      <c r="E58" s="127">
        <v>2</v>
      </c>
      <c r="G58" s="167">
        <v>6</v>
      </c>
      <c r="H58" s="167">
        <v>7</v>
      </c>
      <c r="J58" s="44">
        <f t="shared" si="0"/>
        <v>1</v>
      </c>
      <c r="K58" s="44">
        <f t="shared" si="1"/>
        <v>2</v>
      </c>
    </row>
    <row r="59" spans="1:11" hidden="1" x14ac:dyDescent="0.3">
      <c r="A59" s="44">
        <v>7</v>
      </c>
      <c r="B59" s="167">
        <v>12</v>
      </c>
      <c r="C59" s="77" t="s">
        <v>77</v>
      </c>
      <c r="D59" s="110">
        <v>0</v>
      </c>
      <c r="E59" s="127">
        <v>-3</v>
      </c>
      <c r="G59" s="167">
        <v>12</v>
      </c>
      <c r="H59" s="167">
        <v>9</v>
      </c>
      <c r="J59" s="44">
        <f t="shared" si="0"/>
        <v>0</v>
      </c>
      <c r="K59" s="44">
        <f t="shared" si="1"/>
        <v>-3</v>
      </c>
    </row>
    <row r="60" spans="1:11" hidden="1" x14ac:dyDescent="0.3">
      <c r="A60" s="44">
        <v>8</v>
      </c>
      <c r="B60" s="167">
        <v>9</v>
      </c>
      <c r="C60" s="77" t="s">
        <v>78</v>
      </c>
      <c r="D60" s="110">
        <v>1</v>
      </c>
      <c r="E60" s="127">
        <v>1</v>
      </c>
      <c r="G60" s="167">
        <v>10</v>
      </c>
      <c r="H60" s="167">
        <v>10</v>
      </c>
      <c r="J60" s="44">
        <f t="shared" si="0"/>
        <v>1</v>
      </c>
      <c r="K60" s="44">
        <f t="shared" si="1"/>
        <v>1</v>
      </c>
    </row>
    <row r="61" spans="1:11" hidden="1" x14ac:dyDescent="0.3">
      <c r="A61" s="44">
        <v>9</v>
      </c>
      <c r="B61" s="167">
        <v>6</v>
      </c>
      <c r="C61" s="77" t="s">
        <v>83</v>
      </c>
      <c r="D61" s="110">
        <v>-1</v>
      </c>
      <c r="E61" s="127">
        <v>0</v>
      </c>
      <c r="G61" s="167">
        <v>5</v>
      </c>
      <c r="H61" s="109">
        <v>6</v>
      </c>
      <c r="J61" s="44">
        <f t="shared" si="0"/>
        <v>-1</v>
      </c>
      <c r="K61" s="44">
        <f t="shared" si="1"/>
        <v>0</v>
      </c>
    </row>
    <row r="62" spans="1:11" hidden="1" x14ac:dyDescent="0.3">
      <c r="A62" s="44">
        <v>10</v>
      </c>
      <c r="B62" s="167">
        <v>3</v>
      </c>
      <c r="C62" s="77" t="s">
        <v>88</v>
      </c>
      <c r="D62" s="110">
        <v>0</v>
      </c>
      <c r="E62" s="110">
        <v>0</v>
      </c>
      <c r="G62" s="167">
        <v>3</v>
      </c>
      <c r="H62" s="109">
        <v>3</v>
      </c>
      <c r="J62" s="44">
        <f t="shared" si="0"/>
        <v>0</v>
      </c>
      <c r="K62" s="44">
        <f t="shared" si="1"/>
        <v>0</v>
      </c>
    </row>
    <row r="63" spans="1:11" hidden="1" x14ac:dyDescent="0.3">
      <c r="A63" s="44">
        <v>11</v>
      </c>
      <c r="B63" s="167">
        <v>8</v>
      </c>
      <c r="C63" s="77" t="s">
        <v>90</v>
      </c>
      <c r="D63" s="110">
        <v>-1</v>
      </c>
      <c r="E63" s="110">
        <v>-3</v>
      </c>
      <c r="G63" s="167">
        <v>7</v>
      </c>
      <c r="H63" s="109">
        <v>5</v>
      </c>
      <c r="J63" s="44">
        <f t="shared" si="0"/>
        <v>-1</v>
      </c>
      <c r="K63" s="44">
        <f t="shared" si="1"/>
        <v>-3</v>
      </c>
    </row>
    <row r="64" spans="1:11" hidden="1" x14ac:dyDescent="0.3">
      <c r="A64" s="44">
        <v>12</v>
      </c>
      <c r="B64" s="167">
        <v>14</v>
      </c>
      <c r="C64" s="77" t="s">
        <v>100</v>
      </c>
      <c r="D64" s="110">
        <v>0</v>
      </c>
      <c r="E64" s="127">
        <v>0</v>
      </c>
      <c r="G64" s="167">
        <v>14</v>
      </c>
      <c r="H64" s="109">
        <v>14</v>
      </c>
      <c r="J64" s="44">
        <f t="shared" si="0"/>
        <v>0</v>
      </c>
      <c r="K64" s="44">
        <f t="shared" si="1"/>
        <v>0</v>
      </c>
    </row>
    <row r="65" spans="1:11" hidden="1" x14ac:dyDescent="0.3">
      <c r="A65" s="44">
        <v>13</v>
      </c>
      <c r="B65" s="167">
        <v>1</v>
      </c>
      <c r="C65" s="77" t="s">
        <v>7</v>
      </c>
      <c r="D65" s="110">
        <v>0</v>
      </c>
      <c r="E65" s="110">
        <v>0</v>
      </c>
      <c r="G65" s="167">
        <v>1</v>
      </c>
      <c r="H65" s="109">
        <v>1</v>
      </c>
      <c r="J65" s="44">
        <f t="shared" si="0"/>
        <v>0</v>
      </c>
      <c r="K65" s="44">
        <f t="shared" si="1"/>
        <v>0</v>
      </c>
    </row>
    <row r="66" spans="1:11" hidden="1" x14ac:dyDescent="0.3">
      <c r="A66" s="44">
        <v>14</v>
      </c>
      <c r="B66" s="167">
        <v>4</v>
      </c>
      <c r="C66" s="77" t="s">
        <v>13</v>
      </c>
      <c r="D66" s="110">
        <v>0</v>
      </c>
      <c r="E66" s="110">
        <v>0</v>
      </c>
      <c r="G66" s="167">
        <v>4</v>
      </c>
      <c r="H66" s="109">
        <v>4</v>
      </c>
      <c r="J66" s="44">
        <f t="shared" si="0"/>
        <v>0</v>
      </c>
      <c r="K66" s="44">
        <f t="shared" si="1"/>
        <v>0</v>
      </c>
    </row>
    <row r="67" spans="1:11" hidden="1" x14ac:dyDescent="0.3"/>
    <row r="68" spans="1:11" hidden="1" x14ac:dyDescent="0.3">
      <c r="A68" s="44">
        <v>1</v>
      </c>
      <c r="B68" s="167">
        <v>7</v>
      </c>
      <c r="C68" s="77" t="s">
        <v>59</v>
      </c>
      <c r="D68" s="110">
        <v>-1</v>
      </c>
      <c r="E68" s="127">
        <v>-4</v>
      </c>
      <c r="G68" s="167">
        <v>6</v>
      </c>
      <c r="H68" s="167">
        <v>3</v>
      </c>
      <c r="J68" s="44">
        <f>G68-B68</f>
        <v>-1</v>
      </c>
      <c r="K68" s="44">
        <f t="shared" ref="K68:K84" si="2">H68-B68</f>
        <v>-4</v>
      </c>
    </row>
    <row r="69" spans="1:11" hidden="1" x14ac:dyDescent="0.3">
      <c r="A69" s="44">
        <v>2</v>
      </c>
      <c r="B69" s="167">
        <v>15</v>
      </c>
      <c r="C69" s="77" t="s">
        <v>61</v>
      </c>
      <c r="D69" s="110">
        <v>0</v>
      </c>
      <c r="E69" s="127">
        <v>2</v>
      </c>
      <c r="G69" s="167">
        <v>15</v>
      </c>
      <c r="H69" s="167">
        <v>17</v>
      </c>
      <c r="J69" s="44">
        <f t="shared" ref="J69:J80" si="3">G69-B69</f>
        <v>0</v>
      </c>
      <c r="K69" s="44">
        <f t="shared" si="2"/>
        <v>2</v>
      </c>
    </row>
    <row r="70" spans="1:11" hidden="1" x14ac:dyDescent="0.3">
      <c r="A70" s="44">
        <v>3</v>
      </c>
      <c r="B70" s="167">
        <v>6</v>
      </c>
      <c r="C70" s="77" t="s">
        <v>63</v>
      </c>
      <c r="D70" s="110">
        <v>4</v>
      </c>
      <c r="E70" s="127">
        <v>6</v>
      </c>
      <c r="G70" s="167">
        <v>10</v>
      </c>
      <c r="H70" s="167">
        <v>12</v>
      </c>
      <c r="J70" s="44">
        <f t="shared" si="3"/>
        <v>4</v>
      </c>
      <c r="K70" s="44">
        <f t="shared" si="2"/>
        <v>6</v>
      </c>
    </row>
    <row r="71" spans="1:11" hidden="1" x14ac:dyDescent="0.3">
      <c r="A71" s="44">
        <v>4</v>
      </c>
      <c r="B71" s="167">
        <v>9</v>
      </c>
      <c r="C71" s="77" t="s">
        <v>66</v>
      </c>
      <c r="D71" s="110">
        <v>-1</v>
      </c>
      <c r="E71" s="127">
        <v>-3</v>
      </c>
      <c r="G71" s="167">
        <v>8</v>
      </c>
      <c r="H71" s="167">
        <v>6</v>
      </c>
      <c r="J71" s="44">
        <f t="shared" si="3"/>
        <v>-1</v>
      </c>
      <c r="K71" s="44">
        <f t="shared" si="2"/>
        <v>-3</v>
      </c>
    </row>
    <row r="72" spans="1:11" hidden="1" x14ac:dyDescent="0.3">
      <c r="A72" s="44">
        <v>5</v>
      </c>
      <c r="B72" s="167">
        <v>13</v>
      </c>
      <c r="C72" s="77" t="s">
        <v>67</v>
      </c>
      <c r="D72" s="110">
        <v>0</v>
      </c>
      <c r="E72" s="127">
        <v>-4</v>
      </c>
      <c r="G72" s="167">
        <v>13</v>
      </c>
      <c r="H72" s="167">
        <v>9</v>
      </c>
      <c r="J72" s="44">
        <f t="shared" si="3"/>
        <v>0</v>
      </c>
      <c r="K72" s="44">
        <f t="shared" si="2"/>
        <v>-4</v>
      </c>
    </row>
    <row r="73" spans="1:11" hidden="1" x14ac:dyDescent="0.3">
      <c r="A73" s="44">
        <v>6</v>
      </c>
      <c r="B73" s="167">
        <v>12</v>
      </c>
      <c r="C73" s="77" t="s">
        <v>70</v>
      </c>
      <c r="D73" s="110">
        <v>0</v>
      </c>
      <c r="E73" s="127">
        <v>2</v>
      </c>
      <c r="G73" s="167">
        <v>12</v>
      </c>
      <c r="H73" s="167">
        <v>14</v>
      </c>
      <c r="J73" s="44">
        <f t="shared" si="3"/>
        <v>0</v>
      </c>
      <c r="K73" s="44">
        <f t="shared" si="2"/>
        <v>2</v>
      </c>
    </row>
    <row r="74" spans="1:11" hidden="1" x14ac:dyDescent="0.3">
      <c r="A74" s="44">
        <v>7</v>
      </c>
      <c r="B74" s="167">
        <v>8</v>
      </c>
      <c r="C74" s="77" t="s">
        <v>80</v>
      </c>
      <c r="D74" s="110">
        <v>-1</v>
      </c>
      <c r="E74" s="127">
        <v>2</v>
      </c>
      <c r="G74" s="167">
        <v>7</v>
      </c>
      <c r="H74" s="167">
        <v>10</v>
      </c>
      <c r="J74" s="44">
        <f t="shared" si="3"/>
        <v>-1</v>
      </c>
      <c r="K74" s="44">
        <f t="shared" si="2"/>
        <v>2</v>
      </c>
    </row>
    <row r="75" spans="1:11" hidden="1" x14ac:dyDescent="0.3">
      <c r="A75" s="44">
        <v>8</v>
      </c>
      <c r="B75" s="167">
        <v>11</v>
      </c>
      <c r="C75" s="77" t="s">
        <v>81</v>
      </c>
      <c r="D75" s="110">
        <v>0</v>
      </c>
      <c r="E75" s="127">
        <v>2</v>
      </c>
      <c r="G75" s="167">
        <v>11</v>
      </c>
      <c r="H75" s="167">
        <v>13</v>
      </c>
      <c r="J75" s="44">
        <f t="shared" si="3"/>
        <v>0</v>
      </c>
      <c r="K75" s="44">
        <f t="shared" si="2"/>
        <v>2</v>
      </c>
    </row>
    <row r="76" spans="1:11" hidden="1" x14ac:dyDescent="0.3">
      <c r="A76" s="44">
        <v>9</v>
      </c>
      <c r="B76" s="167">
        <v>1</v>
      </c>
      <c r="C76" s="77" t="s">
        <v>82</v>
      </c>
      <c r="D76" s="110">
        <v>0</v>
      </c>
      <c r="E76" s="110">
        <v>0</v>
      </c>
      <c r="G76" s="167">
        <v>1</v>
      </c>
      <c r="H76" s="167">
        <v>1</v>
      </c>
      <c r="J76" s="44">
        <f t="shared" si="3"/>
        <v>0</v>
      </c>
      <c r="K76" s="44">
        <f t="shared" si="2"/>
        <v>0</v>
      </c>
    </row>
    <row r="77" spans="1:11" hidden="1" x14ac:dyDescent="0.3">
      <c r="A77" s="44">
        <v>10</v>
      </c>
      <c r="B77" s="167">
        <v>14</v>
      </c>
      <c r="C77" s="77" t="s">
        <v>84</v>
      </c>
      <c r="D77" s="110">
        <v>0</v>
      </c>
      <c r="E77" s="127">
        <v>2</v>
      </c>
      <c r="G77" s="167">
        <v>14</v>
      </c>
      <c r="H77" s="167">
        <v>16</v>
      </c>
      <c r="J77" s="44">
        <f t="shared" si="3"/>
        <v>0</v>
      </c>
      <c r="K77" s="44">
        <f t="shared" si="2"/>
        <v>2</v>
      </c>
    </row>
    <row r="78" spans="1:11" hidden="1" x14ac:dyDescent="0.3">
      <c r="A78" s="44">
        <v>11</v>
      </c>
      <c r="B78" s="167">
        <v>2</v>
      </c>
      <c r="C78" s="77" t="s">
        <v>85</v>
      </c>
      <c r="D78" s="110">
        <v>0</v>
      </c>
      <c r="E78" s="127">
        <v>2</v>
      </c>
      <c r="G78" s="167">
        <v>2</v>
      </c>
      <c r="H78" s="167">
        <v>4</v>
      </c>
      <c r="J78" s="44">
        <f t="shared" si="3"/>
        <v>0</v>
      </c>
      <c r="K78" s="44">
        <f t="shared" si="2"/>
        <v>2</v>
      </c>
    </row>
    <row r="79" spans="1:11" hidden="1" x14ac:dyDescent="0.3">
      <c r="A79" s="44">
        <v>12</v>
      </c>
      <c r="B79" s="167">
        <v>10</v>
      </c>
      <c r="C79" s="77" t="s">
        <v>86</v>
      </c>
      <c r="D79" s="110">
        <v>-1</v>
      </c>
      <c r="E79" s="127">
        <v>-5</v>
      </c>
      <c r="G79" s="167">
        <v>9</v>
      </c>
      <c r="H79" s="167">
        <v>5</v>
      </c>
      <c r="J79" s="44">
        <f t="shared" si="3"/>
        <v>-1</v>
      </c>
      <c r="K79" s="44">
        <f t="shared" si="2"/>
        <v>-5</v>
      </c>
    </row>
    <row r="80" spans="1:11" hidden="1" x14ac:dyDescent="0.3">
      <c r="A80" s="44">
        <v>13</v>
      </c>
      <c r="B80" s="167">
        <v>17</v>
      </c>
      <c r="C80" s="77" t="s">
        <v>92</v>
      </c>
      <c r="D80" s="110">
        <v>0</v>
      </c>
      <c r="E80" s="127">
        <v>-10</v>
      </c>
      <c r="G80" s="167">
        <v>17</v>
      </c>
      <c r="H80" s="167">
        <v>7</v>
      </c>
      <c r="J80" s="44">
        <f t="shared" si="3"/>
        <v>0</v>
      </c>
      <c r="K80" s="44">
        <f t="shared" si="2"/>
        <v>-10</v>
      </c>
    </row>
    <row r="81" spans="1:11" hidden="1" x14ac:dyDescent="0.3">
      <c r="A81" s="44">
        <v>14</v>
      </c>
      <c r="B81" s="167">
        <v>4</v>
      </c>
      <c r="C81" s="77" t="s">
        <v>93</v>
      </c>
      <c r="D81" s="110">
        <v>0</v>
      </c>
      <c r="E81" s="127">
        <v>-2</v>
      </c>
      <c r="G81" s="167">
        <v>4</v>
      </c>
      <c r="H81" s="167">
        <v>2</v>
      </c>
      <c r="J81" s="44">
        <f>G81-B81</f>
        <v>0</v>
      </c>
      <c r="K81" s="44">
        <f t="shared" si="2"/>
        <v>-2</v>
      </c>
    </row>
    <row r="82" spans="1:11" hidden="1" x14ac:dyDescent="0.3">
      <c r="A82" s="44">
        <v>15</v>
      </c>
      <c r="B82" s="167">
        <v>3</v>
      </c>
      <c r="C82" s="77" t="s">
        <v>94</v>
      </c>
      <c r="D82" s="110">
        <v>0</v>
      </c>
      <c r="E82" s="127">
        <v>5</v>
      </c>
      <c r="G82" s="167">
        <v>3</v>
      </c>
      <c r="H82" s="167">
        <v>8</v>
      </c>
      <c r="J82" s="44">
        <f t="shared" ref="J82:J84" si="4">G82-B82</f>
        <v>0</v>
      </c>
      <c r="K82" s="44">
        <f t="shared" si="2"/>
        <v>5</v>
      </c>
    </row>
    <row r="83" spans="1:11" hidden="1" x14ac:dyDescent="0.3">
      <c r="A83" s="44">
        <v>16</v>
      </c>
      <c r="B83" s="167">
        <v>16</v>
      </c>
      <c r="C83" s="77" t="s">
        <v>95</v>
      </c>
      <c r="D83" s="110">
        <v>0</v>
      </c>
      <c r="E83" s="127">
        <v>2</v>
      </c>
      <c r="G83" s="167">
        <v>16</v>
      </c>
      <c r="H83" s="167">
        <v>18</v>
      </c>
      <c r="J83" s="44">
        <f t="shared" si="4"/>
        <v>0</v>
      </c>
      <c r="K83" s="44">
        <f t="shared" si="2"/>
        <v>2</v>
      </c>
    </row>
    <row r="84" spans="1:11" hidden="1" x14ac:dyDescent="0.3">
      <c r="A84" s="44">
        <v>17</v>
      </c>
      <c r="B84" s="167">
        <v>18</v>
      </c>
      <c r="C84" s="77" t="s">
        <v>96</v>
      </c>
      <c r="D84" s="110">
        <v>0</v>
      </c>
      <c r="E84" s="127">
        <v>-3</v>
      </c>
      <c r="G84" s="167">
        <v>18</v>
      </c>
      <c r="H84" s="167">
        <v>15</v>
      </c>
      <c r="J84" s="44">
        <f t="shared" si="4"/>
        <v>0</v>
      </c>
      <c r="K84" s="44">
        <f t="shared" si="2"/>
        <v>-3</v>
      </c>
    </row>
    <row r="85" spans="1:11" hidden="1" x14ac:dyDescent="0.3">
      <c r="A85" s="44">
        <v>18</v>
      </c>
      <c r="B85" s="167">
        <v>5</v>
      </c>
      <c r="C85" s="77" t="s">
        <v>101</v>
      </c>
      <c r="D85" s="110">
        <v>0</v>
      </c>
      <c r="E85" s="127">
        <v>6</v>
      </c>
      <c r="G85" s="167">
        <v>5</v>
      </c>
      <c r="H85" s="167">
        <v>11</v>
      </c>
      <c r="J85" s="44">
        <f>G85-B85</f>
        <v>0</v>
      </c>
      <c r="K85" s="44">
        <f>H85-B85</f>
        <v>6</v>
      </c>
    </row>
    <row r="86" spans="1:11" hidden="1" x14ac:dyDescent="0.3"/>
    <row r="87" spans="1:11" hidden="1" x14ac:dyDescent="0.3">
      <c r="A87" s="128">
        <v>1</v>
      </c>
      <c r="B87" s="167">
        <v>7</v>
      </c>
      <c r="C87" s="77" t="s">
        <v>62</v>
      </c>
      <c r="D87" s="110">
        <v>-1</v>
      </c>
      <c r="E87" s="127">
        <v>-3</v>
      </c>
      <c r="G87" s="167">
        <v>6</v>
      </c>
      <c r="H87" s="167">
        <v>4</v>
      </c>
      <c r="J87" s="44">
        <v>-1</v>
      </c>
      <c r="K87" s="44">
        <v>-3</v>
      </c>
    </row>
    <row r="88" spans="1:11" hidden="1" x14ac:dyDescent="0.3">
      <c r="A88" s="128">
        <v>2</v>
      </c>
      <c r="B88" s="167">
        <v>10</v>
      </c>
      <c r="C88" s="77" t="s">
        <v>64</v>
      </c>
      <c r="D88" s="110">
        <v>0</v>
      </c>
      <c r="E88" s="127">
        <v>2</v>
      </c>
      <c r="G88" s="167">
        <v>10</v>
      </c>
      <c r="H88" s="167">
        <v>12</v>
      </c>
      <c r="J88" s="44">
        <v>0</v>
      </c>
      <c r="K88" s="44">
        <v>2</v>
      </c>
    </row>
    <row r="89" spans="1:11" hidden="1" x14ac:dyDescent="0.3">
      <c r="A89" s="128">
        <v>3</v>
      </c>
      <c r="B89" s="167">
        <v>11</v>
      </c>
      <c r="C89" s="77" t="s">
        <v>68</v>
      </c>
      <c r="D89" s="110">
        <v>0</v>
      </c>
      <c r="E89" s="127">
        <v>-2</v>
      </c>
      <c r="G89" s="167">
        <v>11</v>
      </c>
      <c r="H89" s="167">
        <v>9</v>
      </c>
      <c r="J89" s="44">
        <v>0</v>
      </c>
      <c r="K89" s="44">
        <v>-2</v>
      </c>
    </row>
    <row r="90" spans="1:11" hidden="1" x14ac:dyDescent="0.3">
      <c r="A90" s="128">
        <v>4</v>
      </c>
      <c r="B90" s="167">
        <v>6</v>
      </c>
      <c r="C90" s="77" t="s">
        <v>73</v>
      </c>
      <c r="D90" s="110">
        <v>1</v>
      </c>
      <c r="E90" s="127">
        <v>1</v>
      </c>
      <c r="G90" s="167">
        <v>7</v>
      </c>
      <c r="H90" s="167">
        <v>7</v>
      </c>
      <c r="J90" s="44">
        <v>1</v>
      </c>
      <c r="K90" s="44">
        <v>1</v>
      </c>
    </row>
    <row r="91" spans="1:11" hidden="1" x14ac:dyDescent="0.3">
      <c r="A91" s="128">
        <v>5</v>
      </c>
      <c r="B91" s="167">
        <v>5</v>
      </c>
      <c r="C91" s="77" t="s">
        <v>74</v>
      </c>
      <c r="D91" s="110">
        <v>0</v>
      </c>
      <c r="E91" s="127">
        <v>0</v>
      </c>
      <c r="G91" s="167">
        <v>5</v>
      </c>
      <c r="H91" s="167">
        <v>5</v>
      </c>
      <c r="J91" s="44">
        <v>0</v>
      </c>
      <c r="K91" s="44">
        <v>0</v>
      </c>
    </row>
    <row r="92" spans="1:11" hidden="1" x14ac:dyDescent="0.3">
      <c r="A92" s="128">
        <v>6</v>
      </c>
      <c r="B92" s="167">
        <v>13</v>
      </c>
      <c r="C92" s="77" t="s">
        <v>75</v>
      </c>
      <c r="D92" s="110">
        <v>0</v>
      </c>
      <c r="E92" s="127">
        <v>0</v>
      </c>
      <c r="G92" s="167">
        <v>13</v>
      </c>
      <c r="H92" s="167">
        <v>13</v>
      </c>
      <c r="J92" s="44">
        <v>0</v>
      </c>
      <c r="K92" s="44">
        <v>0</v>
      </c>
    </row>
    <row r="93" spans="1:11" hidden="1" x14ac:dyDescent="0.3">
      <c r="A93" s="128">
        <v>7</v>
      </c>
      <c r="B93" s="167">
        <v>9</v>
      </c>
      <c r="C93" s="77" t="s">
        <v>79</v>
      </c>
      <c r="D93" s="110">
        <v>-1</v>
      </c>
      <c r="E93" s="127">
        <v>-1</v>
      </c>
      <c r="G93" s="167">
        <v>8</v>
      </c>
      <c r="H93" s="167">
        <v>8</v>
      </c>
      <c r="J93" s="44">
        <v>-1</v>
      </c>
      <c r="K93" s="44">
        <v>-1</v>
      </c>
    </row>
    <row r="94" spans="1:11" hidden="1" x14ac:dyDescent="0.3">
      <c r="A94" s="128">
        <v>8</v>
      </c>
      <c r="B94" s="167">
        <v>12</v>
      </c>
      <c r="C94" s="77" t="s">
        <v>87</v>
      </c>
      <c r="D94" s="110">
        <v>0</v>
      </c>
      <c r="E94" s="127">
        <v>-1</v>
      </c>
      <c r="G94" s="167">
        <v>12</v>
      </c>
      <c r="H94" s="167">
        <v>11</v>
      </c>
      <c r="J94" s="44">
        <v>0</v>
      </c>
      <c r="K94" s="44">
        <v>-1</v>
      </c>
    </row>
    <row r="95" spans="1:11" hidden="1" x14ac:dyDescent="0.3">
      <c r="A95" s="128">
        <v>9</v>
      </c>
      <c r="B95" s="167">
        <v>2</v>
      </c>
      <c r="C95" s="77" t="s">
        <v>89</v>
      </c>
      <c r="D95" s="110">
        <v>0</v>
      </c>
      <c r="E95" s="110">
        <v>1</v>
      </c>
      <c r="G95" s="167">
        <v>2</v>
      </c>
      <c r="H95" s="167">
        <v>3</v>
      </c>
      <c r="J95" s="44">
        <v>0</v>
      </c>
      <c r="K95" s="44">
        <v>1</v>
      </c>
    </row>
    <row r="96" spans="1:11" hidden="1" x14ac:dyDescent="0.3">
      <c r="A96" s="128">
        <v>10</v>
      </c>
      <c r="B96" s="167">
        <v>3</v>
      </c>
      <c r="C96" s="77" t="s">
        <v>91</v>
      </c>
      <c r="D96" s="110">
        <v>0</v>
      </c>
      <c r="E96" s="127">
        <v>-1</v>
      </c>
      <c r="G96" s="167">
        <v>3</v>
      </c>
      <c r="H96" s="167">
        <v>2</v>
      </c>
      <c r="J96" s="44">
        <v>0</v>
      </c>
      <c r="K96" s="44">
        <v>-1</v>
      </c>
    </row>
    <row r="97" spans="1:11" hidden="1" x14ac:dyDescent="0.3">
      <c r="A97" s="128">
        <v>11</v>
      </c>
      <c r="B97" s="167">
        <v>1</v>
      </c>
      <c r="C97" s="77" t="s">
        <v>97</v>
      </c>
      <c r="D97" s="110">
        <v>0</v>
      </c>
      <c r="E97" s="110">
        <v>0</v>
      </c>
      <c r="G97" s="167">
        <v>1</v>
      </c>
      <c r="H97" s="167">
        <v>1</v>
      </c>
      <c r="J97" s="44">
        <v>0</v>
      </c>
      <c r="K97" s="44">
        <v>0</v>
      </c>
    </row>
    <row r="98" spans="1:11" hidden="1" x14ac:dyDescent="0.3">
      <c r="A98" s="128">
        <v>12</v>
      </c>
      <c r="B98" s="167">
        <v>4</v>
      </c>
      <c r="C98" s="77" t="s">
        <v>98</v>
      </c>
      <c r="D98" s="110">
        <v>0</v>
      </c>
      <c r="E98" s="127">
        <v>2</v>
      </c>
      <c r="G98" s="167">
        <v>4</v>
      </c>
      <c r="H98" s="167">
        <v>6</v>
      </c>
      <c r="J98" s="44">
        <v>0</v>
      </c>
      <c r="K98" s="44">
        <v>2</v>
      </c>
    </row>
    <row r="99" spans="1:11" hidden="1" x14ac:dyDescent="0.3">
      <c r="A99" s="128">
        <v>13</v>
      </c>
      <c r="B99" s="167">
        <v>8</v>
      </c>
      <c r="C99" s="77" t="s">
        <v>99</v>
      </c>
      <c r="D99" s="110">
        <v>1</v>
      </c>
      <c r="E99" s="127">
        <v>2</v>
      </c>
      <c r="G99" s="167">
        <v>9</v>
      </c>
      <c r="H99" s="167">
        <v>10</v>
      </c>
      <c r="J99" s="44">
        <v>1</v>
      </c>
      <c r="K99" s="44">
        <v>2</v>
      </c>
    </row>
    <row r="100" spans="1:11" hidden="1" x14ac:dyDescent="0.3"/>
    <row r="101" spans="1:11" ht="21" hidden="1" x14ac:dyDescent="0.4">
      <c r="B101" s="137" t="s">
        <v>112</v>
      </c>
    </row>
    <row r="102" spans="1:11" ht="21" hidden="1" x14ac:dyDescent="0.4">
      <c r="B102" s="137"/>
    </row>
    <row r="103" spans="1:11" hidden="1" x14ac:dyDescent="0.3"/>
    <row r="104" spans="1:11" hidden="1" x14ac:dyDescent="0.3"/>
    <row r="105" spans="1:11" ht="37.799999999999997" hidden="1" x14ac:dyDescent="0.3">
      <c r="B105" s="108" t="s">
        <v>102</v>
      </c>
      <c r="C105" s="73" t="s">
        <v>1</v>
      </c>
      <c r="D105" s="73" t="s">
        <v>111</v>
      </c>
      <c r="E105" s="73" t="s">
        <v>104</v>
      </c>
    </row>
    <row r="106" spans="1:11" hidden="1" x14ac:dyDescent="0.3">
      <c r="B106" s="66"/>
      <c r="C106" s="67"/>
      <c r="D106" s="67"/>
      <c r="E106" s="77"/>
    </row>
    <row r="107" spans="1:11" hidden="1" x14ac:dyDescent="0.3">
      <c r="A107" s="44">
        <v>1</v>
      </c>
      <c r="B107" s="167">
        <v>1</v>
      </c>
      <c r="C107" s="77" t="s">
        <v>82</v>
      </c>
      <c r="D107" s="110" t="s">
        <v>103</v>
      </c>
      <c r="E107" s="110" t="s">
        <v>103</v>
      </c>
      <c r="G107" s="167">
        <v>1</v>
      </c>
      <c r="H107" s="167">
        <v>1</v>
      </c>
      <c r="J107" s="44">
        <f t="shared" ref="J107:J124" si="5">G107-B107</f>
        <v>0</v>
      </c>
      <c r="K107" s="44">
        <f t="shared" ref="K107:K124" si="6">H107-B107</f>
        <v>0</v>
      </c>
    </row>
    <row r="108" spans="1:11" hidden="1" x14ac:dyDescent="0.3">
      <c r="A108" s="44">
        <v>2</v>
      </c>
      <c r="B108" s="167">
        <v>2</v>
      </c>
      <c r="C108" s="77" t="s">
        <v>85</v>
      </c>
      <c r="D108" s="110" t="s">
        <v>103</v>
      </c>
      <c r="E108" s="127">
        <v>2</v>
      </c>
      <c r="G108" s="167">
        <v>2</v>
      </c>
      <c r="H108" s="167">
        <v>4</v>
      </c>
      <c r="J108" s="44">
        <f t="shared" si="5"/>
        <v>0</v>
      </c>
      <c r="K108" s="44">
        <f t="shared" si="6"/>
        <v>2</v>
      </c>
    </row>
    <row r="109" spans="1:11" hidden="1" x14ac:dyDescent="0.3">
      <c r="A109" s="44">
        <v>3</v>
      </c>
      <c r="B109" s="167">
        <v>3</v>
      </c>
      <c r="C109" s="77" t="s">
        <v>94</v>
      </c>
      <c r="D109" s="110">
        <v>1</v>
      </c>
      <c r="E109" s="127">
        <v>5</v>
      </c>
      <c r="G109" s="167">
        <v>4</v>
      </c>
      <c r="H109" s="167">
        <v>8</v>
      </c>
      <c r="J109" s="44">
        <f t="shared" si="5"/>
        <v>1</v>
      </c>
      <c r="K109" s="44">
        <f t="shared" si="6"/>
        <v>5</v>
      </c>
    </row>
    <row r="110" spans="1:11" hidden="1" x14ac:dyDescent="0.3">
      <c r="A110" s="44">
        <v>4</v>
      </c>
      <c r="B110" s="167">
        <v>4</v>
      </c>
      <c r="C110" s="77" t="s">
        <v>93</v>
      </c>
      <c r="D110" s="110">
        <v>-1</v>
      </c>
      <c r="E110" s="127">
        <v>-2</v>
      </c>
      <c r="G110" s="167">
        <v>3</v>
      </c>
      <c r="H110" s="167">
        <v>2</v>
      </c>
      <c r="J110" s="44">
        <f t="shared" si="5"/>
        <v>-1</v>
      </c>
      <c r="K110" s="44">
        <f t="shared" si="6"/>
        <v>-2</v>
      </c>
    </row>
    <row r="111" spans="1:11" hidden="1" x14ac:dyDescent="0.3">
      <c r="A111" s="44">
        <v>5</v>
      </c>
      <c r="B111" s="167">
        <v>5</v>
      </c>
      <c r="C111" s="77" t="s">
        <v>101</v>
      </c>
      <c r="D111" s="110" t="s">
        <v>103</v>
      </c>
      <c r="E111" s="127">
        <v>6</v>
      </c>
      <c r="G111" s="167">
        <v>5</v>
      </c>
      <c r="H111" s="167">
        <v>11</v>
      </c>
      <c r="J111" s="44">
        <f t="shared" si="5"/>
        <v>0</v>
      </c>
      <c r="K111" s="44">
        <f t="shared" si="6"/>
        <v>6</v>
      </c>
    </row>
    <row r="112" spans="1:11" hidden="1" x14ac:dyDescent="0.3">
      <c r="A112" s="44">
        <v>6</v>
      </c>
      <c r="B112" s="167">
        <v>6</v>
      </c>
      <c r="C112" s="77" t="s">
        <v>59</v>
      </c>
      <c r="D112" s="110">
        <v>1</v>
      </c>
      <c r="E112" s="127">
        <v>-3</v>
      </c>
      <c r="G112" s="167">
        <v>7</v>
      </c>
      <c r="H112" s="167">
        <v>3</v>
      </c>
      <c r="J112" s="44">
        <f t="shared" si="5"/>
        <v>1</v>
      </c>
      <c r="K112" s="44">
        <f t="shared" si="6"/>
        <v>-3</v>
      </c>
    </row>
    <row r="113" spans="1:11" hidden="1" x14ac:dyDescent="0.3">
      <c r="A113" s="44">
        <v>7</v>
      </c>
      <c r="B113" s="167">
        <v>7</v>
      </c>
      <c r="C113" s="77" t="s">
        <v>80</v>
      </c>
      <c r="D113" s="110">
        <v>-1</v>
      </c>
      <c r="E113" s="127">
        <v>3</v>
      </c>
      <c r="G113" s="167">
        <v>6</v>
      </c>
      <c r="H113" s="167">
        <v>10</v>
      </c>
      <c r="J113" s="44">
        <f t="shared" si="5"/>
        <v>-1</v>
      </c>
      <c r="K113" s="44">
        <f t="shared" si="6"/>
        <v>3</v>
      </c>
    </row>
    <row r="114" spans="1:11" hidden="1" x14ac:dyDescent="0.3">
      <c r="A114" s="44">
        <v>8</v>
      </c>
      <c r="B114" s="167">
        <v>8</v>
      </c>
      <c r="C114" s="77" t="s">
        <v>86</v>
      </c>
      <c r="D114" s="110">
        <v>1</v>
      </c>
      <c r="E114" s="127">
        <v>-3</v>
      </c>
      <c r="G114" s="167">
        <v>9</v>
      </c>
      <c r="H114" s="167">
        <v>5</v>
      </c>
      <c r="J114" s="44">
        <f t="shared" si="5"/>
        <v>1</v>
      </c>
      <c r="K114" s="44">
        <f t="shared" si="6"/>
        <v>-3</v>
      </c>
    </row>
    <row r="115" spans="1:11" hidden="1" x14ac:dyDescent="0.3">
      <c r="A115" s="44">
        <v>9</v>
      </c>
      <c r="B115" s="167">
        <v>9</v>
      </c>
      <c r="C115" s="77" t="s">
        <v>66</v>
      </c>
      <c r="D115" s="110">
        <v>1</v>
      </c>
      <c r="E115" s="127">
        <v>-3</v>
      </c>
      <c r="G115" s="167">
        <v>10</v>
      </c>
      <c r="H115" s="167">
        <v>6</v>
      </c>
      <c r="J115" s="44">
        <f t="shared" si="5"/>
        <v>1</v>
      </c>
      <c r="K115" s="44">
        <f t="shared" si="6"/>
        <v>-3</v>
      </c>
    </row>
    <row r="116" spans="1:11" hidden="1" x14ac:dyDescent="0.3">
      <c r="A116" s="44">
        <v>10</v>
      </c>
      <c r="B116" s="167">
        <v>10</v>
      </c>
      <c r="C116" s="77" t="s">
        <v>63</v>
      </c>
      <c r="D116" s="110">
        <v>-2</v>
      </c>
      <c r="E116" s="127">
        <v>2</v>
      </c>
      <c r="G116" s="167">
        <v>8</v>
      </c>
      <c r="H116" s="167">
        <v>12</v>
      </c>
      <c r="J116" s="44">
        <f t="shared" si="5"/>
        <v>-2</v>
      </c>
      <c r="K116" s="44">
        <f t="shared" si="6"/>
        <v>2</v>
      </c>
    </row>
    <row r="117" spans="1:11" hidden="1" x14ac:dyDescent="0.3">
      <c r="A117" s="44">
        <v>11</v>
      </c>
      <c r="B117" s="167">
        <v>11</v>
      </c>
      <c r="C117" s="77" t="s">
        <v>81</v>
      </c>
      <c r="D117" s="110" t="s">
        <v>103</v>
      </c>
      <c r="E117" s="127">
        <v>2</v>
      </c>
      <c r="G117" s="167">
        <v>11</v>
      </c>
      <c r="H117" s="167">
        <v>13</v>
      </c>
      <c r="J117" s="44">
        <f t="shared" si="5"/>
        <v>0</v>
      </c>
      <c r="K117" s="44">
        <f t="shared" si="6"/>
        <v>2</v>
      </c>
    </row>
    <row r="118" spans="1:11" hidden="1" x14ac:dyDescent="0.3">
      <c r="A118" s="44">
        <v>12</v>
      </c>
      <c r="B118" s="167">
        <v>12</v>
      </c>
      <c r="C118" s="77" t="s">
        <v>67</v>
      </c>
      <c r="D118" s="110">
        <v>1</v>
      </c>
      <c r="E118" s="127">
        <v>-3</v>
      </c>
      <c r="G118" s="167">
        <v>13</v>
      </c>
      <c r="H118" s="167">
        <v>9</v>
      </c>
      <c r="J118" s="44">
        <f t="shared" si="5"/>
        <v>1</v>
      </c>
      <c r="K118" s="44">
        <f t="shared" si="6"/>
        <v>-3</v>
      </c>
    </row>
    <row r="119" spans="1:11" hidden="1" x14ac:dyDescent="0.3">
      <c r="A119" s="44">
        <v>13</v>
      </c>
      <c r="B119" s="167">
        <v>13</v>
      </c>
      <c r="C119" s="77" t="s">
        <v>70</v>
      </c>
      <c r="D119" s="110">
        <v>-1</v>
      </c>
      <c r="E119" s="127">
        <v>1</v>
      </c>
      <c r="G119" s="167">
        <v>12</v>
      </c>
      <c r="H119" s="167">
        <v>14</v>
      </c>
      <c r="J119" s="44">
        <f t="shared" si="5"/>
        <v>-1</v>
      </c>
      <c r="K119" s="44">
        <f t="shared" si="6"/>
        <v>1</v>
      </c>
    </row>
    <row r="120" spans="1:11" hidden="1" x14ac:dyDescent="0.3">
      <c r="A120" s="44">
        <v>14</v>
      </c>
      <c r="B120" s="167">
        <v>14</v>
      </c>
      <c r="C120" s="77" t="s">
        <v>84</v>
      </c>
      <c r="D120" s="110" t="s">
        <v>103</v>
      </c>
      <c r="E120" s="127">
        <v>2</v>
      </c>
      <c r="G120" s="167">
        <v>14</v>
      </c>
      <c r="H120" s="167">
        <v>16</v>
      </c>
      <c r="J120" s="44">
        <f t="shared" si="5"/>
        <v>0</v>
      </c>
      <c r="K120" s="44">
        <f t="shared" si="6"/>
        <v>2</v>
      </c>
    </row>
    <row r="121" spans="1:11" hidden="1" x14ac:dyDescent="0.3">
      <c r="A121" s="44">
        <v>15</v>
      </c>
      <c r="B121" s="167">
        <v>15</v>
      </c>
      <c r="C121" s="77" t="s">
        <v>61</v>
      </c>
      <c r="D121" s="110" t="s">
        <v>103</v>
      </c>
      <c r="E121" s="127">
        <v>2</v>
      </c>
      <c r="G121" s="167">
        <v>15</v>
      </c>
      <c r="H121" s="167">
        <v>17</v>
      </c>
      <c r="J121" s="44">
        <f t="shared" si="5"/>
        <v>0</v>
      </c>
      <c r="K121" s="44">
        <f t="shared" si="6"/>
        <v>2</v>
      </c>
    </row>
    <row r="122" spans="1:11" hidden="1" x14ac:dyDescent="0.3">
      <c r="A122" s="44">
        <v>16</v>
      </c>
      <c r="B122" s="167">
        <v>16</v>
      </c>
      <c r="C122" s="77" t="s">
        <v>92</v>
      </c>
      <c r="D122" s="110" t="s">
        <v>103</v>
      </c>
      <c r="E122" s="127">
        <v>-9</v>
      </c>
      <c r="G122" s="167">
        <v>16</v>
      </c>
      <c r="H122" s="167">
        <v>7</v>
      </c>
      <c r="J122" s="44">
        <f t="shared" si="5"/>
        <v>0</v>
      </c>
      <c r="K122" s="44">
        <f t="shared" si="6"/>
        <v>-9</v>
      </c>
    </row>
    <row r="123" spans="1:11" hidden="1" x14ac:dyDescent="0.3">
      <c r="A123" s="44">
        <v>17</v>
      </c>
      <c r="B123" s="167">
        <v>17</v>
      </c>
      <c r="C123" s="77" t="s">
        <v>95</v>
      </c>
      <c r="D123" s="110" t="s">
        <v>103</v>
      </c>
      <c r="E123" s="127">
        <v>1</v>
      </c>
      <c r="G123" s="167">
        <v>17</v>
      </c>
      <c r="H123" s="167">
        <v>18</v>
      </c>
      <c r="J123" s="44">
        <f t="shared" si="5"/>
        <v>0</v>
      </c>
      <c r="K123" s="44">
        <f t="shared" si="6"/>
        <v>1</v>
      </c>
    </row>
    <row r="124" spans="1:11" hidden="1" x14ac:dyDescent="0.3">
      <c r="A124" s="44">
        <v>18</v>
      </c>
      <c r="B124" s="167">
        <v>18</v>
      </c>
      <c r="C124" s="77" t="s">
        <v>96</v>
      </c>
      <c r="D124" s="110" t="s">
        <v>103</v>
      </c>
      <c r="E124" s="127">
        <v>-3</v>
      </c>
      <c r="G124" s="167">
        <v>18</v>
      </c>
      <c r="H124" s="167">
        <v>15</v>
      </c>
      <c r="J124" s="44">
        <f t="shared" si="5"/>
        <v>0</v>
      </c>
      <c r="K124" s="44">
        <f t="shared" si="6"/>
        <v>-3</v>
      </c>
    </row>
    <row r="125" spans="1:11" hidden="1" x14ac:dyDescent="0.3"/>
    <row r="126" spans="1:11" hidden="1" x14ac:dyDescent="0.3"/>
    <row r="127" spans="1:11" ht="15" hidden="1" customHeight="1" x14ac:dyDescent="0.3">
      <c r="B127" s="180" t="s">
        <v>110</v>
      </c>
      <c r="C127" s="180"/>
      <c r="D127" s="180"/>
      <c r="E127" s="180"/>
    </row>
    <row r="128" spans="1:11" ht="37.799999999999997" hidden="1" x14ac:dyDescent="0.3">
      <c r="B128" s="108" t="s">
        <v>102</v>
      </c>
      <c r="C128" s="73" t="s">
        <v>1</v>
      </c>
      <c r="D128" s="73" t="s">
        <v>111</v>
      </c>
      <c r="E128" s="73" t="s">
        <v>104</v>
      </c>
    </row>
    <row r="129" spans="1:11" hidden="1" x14ac:dyDescent="0.3">
      <c r="B129" s="66"/>
      <c r="C129" s="67"/>
      <c r="D129" s="67"/>
      <c r="E129" s="77"/>
    </row>
    <row r="130" spans="1:11" hidden="1" x14ac:dyDescent="0.3">
      <c r="A130" s="44">
        <v>1</v>
      </c>
      <c r="B130" s="167">
        <v>1</v>
      </c>
      <c r="C130" s="77" t="s">
        <v>97</v>
      </c>
      <c r="D130" s="110" t="s">
        <v>103</v>
      </c>
      <c r="E130" s="110" t="s">
        <v>103</v>
      </c>
      <c r="G130" s="167">
        <v>1</v>
      </c>
      <c r="H130" s="167">
        <v>1</v>
      </c>
      <c r="J130" s="44">
        <f t="shared" ref="J130:J142" si="7">G130-B130</f>
        <v>0</v>
      </c>
      <c r="K130" s="44">
        <f t="shared" ref="K130:K142" si="8">H130-B130</f>
        <v>0</v>
      </c>
    </row>
    <row r="131" spans="1:11" hidden="1" x14ac:dyDescent="0.3">
      <c r="A131" s="44">
        <v>2</v>
      </c>
      <c r="B131" s="167">
        <v>2</v>
      </c>
      <c r="C131" s="77" t="s">
        <v>89</v>
      </c>
      <c r="D131" s="110" t="s">
        <v>103</v>
      </c>
      <c r="E131" s="110">
        <v>1</v>
      </c>
      <c r="G131" s="167">
        <v>2</v>
      </c>
      <c r="H131" s="167">
        <v>3</v>
      </c>
      <c r="J131" s="44">
        <f t="shared" si="7"/>
        <v>0</v>
      </c>
      <c r="K131" s="44">
        <f t="shared" si="8"/>
        <v>1</v>
      </c>
    </row>
    <row r="132" spans="1:11" hidden="1" x14ac:dyDescent="0.3">
      <c r="A132" s="44">
        <v>3</v>
      </c>
      <c r="B132" s="167">
        <v>3</v>
      </c>
      <c r="C132" s="77" t="s">
        <v>91</v>
      </c>
      <c r="D132" s="110" t="s">
        <v>103</v>
      </c>
      <c r="E132" s="127">
        <v>-1</v>
      </c>
      <c r="G132" s="167">
        <v>3</v>
      </c>
      <c r="H132" s="167">
        <v>2</v>
      </c>
      <c r="J132" s="44">
        <f t="shared" si="7"/>
        <v>0</v>
      </c>
      <c r="K132" s="44">
        <f t="shared" si="8"/>
        <v>-1</v>
      </c>
    </row>
    <row r="133" spans="1:11" hidden="1" x14ac:dyDescent="0.3">
      <c r="A133" s="44">
        <v>4</v>
      </c>
      <c r="B133" s="167">
        <v>4</v>
      </c>
      <c r="C133" s="77" t="s">
        <v>98</v>
      </c>
      <c r="D133" s="110" t="s">
        <v>103</v>
      </c>
      <c r="E133" s="127">
        <v>2</v>
      </c>
      <c r="G133" s="167">
        <v>4</v>
      </c>
      <c r="H133" s="167">
        <v>6</v>
      </c>
      <c r="J133" s="44">
        <f t="shared" si="7"/>
        <v>0</v>
      </c>
      <c r="K133" s="44">
        <f t="shared" si="8"/>
        <v>2</v>
      </c>
    </row>
    <row r="134" spans="1:11" hidden="1" x14ac:dyDescent="0.3">
      <c r="A134" s="44">
        <v>5</v>
      </c>
      <c r="B134" s="167">
        <v>5</v>
      </c>
      <c r="C134" s="77" t="s">
        <v>74</v>
      </c>
      <c r="D134" s="110">
        <v>1</v>
      </c>
      <c r="E134" s="127" t="s">
        <v>103</v>
      </c>
      <c r="G134" s="167">
        <v>6</v>
      </c>
      <c r="H134" s="167">
        <v>5</v>
      </c>
      <c r="J134" s="44">
        <f t="shared" si="7"/>
        <v>1</v>
      </c>
      <c r="K134" s="44">
        <f t="shared" si="8"/>
        <v>0</v>
      </c>
    </row>
    <row r="135" spans="1:11" hidden="1" x14ac:dyDescent="0.3">
      <c r="A135" s="44">
        <v>6</v>
      </c>
      <c r="B135" s="167">
        <v>6</v>
      </c>
      <c r="C135" s="77" t="s">
        <v>73</v>
      </c>
      <c r="D135" s="110">
        <v>-1</v>
      </c>
      <c r="E135" s="127">
        <v>1</v>
      </c>
      <c r="G135" s="167">
        <v>5</v>
      </c>
      <c r="H135" s="167">
        <v>7</v>
      </c>
      <c r="J135" s="44">
        <f t="shared" si="7"/>
        <v>-1</v>
      </c>
      <c r="K135" s="44">
        <f t="shared" si="8"/>
        <v>1</v>
      </c>
    </row>
    <row r="136" spans="1:11" hidden="1" x14ac:dyDescent="0.3">
      <c r="A136" s="44">
        <v>7</v>
      </c>
      <c r="B136" s="167">
        <v>7</v>
      </c>
      <c r="C136" s="77" t="s">
        <v>62</v>
      </c>
      <c r="D136" s="110" t="s">
        <v>103</v>
      </c>
      <c r="E136" s="127">
        <v>-3</v>
      </c>
      <c r="G136" s="167">
        <v>7</v>
      </c>
      <c r="H136" s="167">
        <v>4</v>
      </c>
      <c r="J136" s="44">
        <f t="shared" si="7"/>
        <v>0</v>
      </c>
      <c r="K136" s="44">
        <f t="shared" si="8"/>
        <v>-3</v>
      </c>
    </row>
    <row r="137" spans="1:11" hidden="1" x14ac:dyDescent="0.3">
      <c r="A137" s="44">
        <v>8</v>
      </c>
      <c r="B137" s="167">
        <v>8</v>
      </c>
      <c r="C137" s="77" t="s">
        <v>99</v>
      </c>
      <c r="D137" s="110">
        <v>1</v>
      </c>
      <c r="E137" s="127">
        <v>2</v>
      </c>
      <c r="G137" s="167">
        <v>9</v>
      </c>
      <c r="H137" s="167">
        <v>10</v>
      </c>
      <c r="J137" s="44">
        <f t="shared" si="7"/>
        <v>1</v>
      </c>
      <c r="K137" s="44">
        <f t="shared" si="8"/>
        <v>2</v>
      </c>
    </row>
    <row r="138" spans="1:11" hidden="1" x14ac:dyDescent="0.3">
      <c r="A138" s="44">
        <v>9</v>
      </c>
      <c r="B138" s="167">
        <v>9</v>
      </c>
      <c r="C138" s="77" t="s">
        <v>79</v>
      </c>
      <c r="D138" s="110">
        <v>-1</v>
      </c>
      <c r="E138" s="127">
        <v>-1</v>
      </c>
      <c r="G138" s="167">
        <v>8</v>
      </c>
      <c r="H138" s="167">
        <v>8</v>
      </c>
      <c r="J138" s="44">
        <f t="shared" si="7"/>
        <v>-1</v>
      </c>
      <c r="K138" s="44">
        <f t="shared" si="8"/>
        <v>-1</v>
      </c>
    </row>
    <row r="139" spans="1:11" hidden="1" x14ac:dyDescent="0.3">
      <c r="A139" s="44">
        <v>10</v>
      </c>
      <c r="B139" s="167">
        <v>10</v>
      </c>
      <c r="C139" s="77" t="s">
        <v>87</v>
      </c>
      <c r="D139" s="110">
        <v>1</v>
      </c>
      <c r="E139" s="127">
        <v>1</v>
      </c>
      <c r="G139" s="167">
        <v>11</v>
      </c>
      <c r="H139" s="167">
        <v>11</v>
      </c>
      <c r="J139" s="44">
        <f t="shared" si="7"/>
        <v>1</v>
      </c>
      <c r="K139" s="44">
        <f t="shared" si="8"/>
        <v>1</v>
      </c>
    </row>
    <row r="140" spans="1:11" hidden="1" x14ac:dyDescent="0.3">
      <c r="A140" s="44">
        <v>11</v>
      </c>
      <c r="B140" s="167">
        <v>11</v>
      </c>
      <c r="C140" s="77" t="s">
        <v>68</v>
      </c>
      <c r="D140" s="110">
        <v>-1</v>
      </c>
      <c r="E140" s="127">
        <v>-2</v>
      </c>
      <c r="G140" s="167">
        <v>10</v>
      </c>
      <c r="H140" s="167">
        <v>9</v>
      </c>
      <c r="J140" s="44">
        <f t="shared" si="7"/>
        <v>-1</v>
      </c>
      <c r="K140" s="44">
        <f t="shared" si="8"/>
        <v>-2</v>
      </c>
    </row>
    <row r="141" spans="1:11" hidden="1" x14ac:dyDescent="0.3">
      <c r="A141" s="44">
        <v>12</v>
      </c>
      <c r="B141" s="167">
        <v>12</v>
      </c>
      <c r="C141" s="77" t="s">
        <v>64</v>
      </c>
      <c r="D141" s="110" t="s">
        <v>103</v>
      </c>
      <c r="E141" s="127" t="s">
        <v>103</v>
      </c>
      <c r="G141" s="167">
        <v>12</v>
      </c>
      <c r="H141" s="167">
        <v>12</v>
      </c>
      <c r="J141" s="44">
        <f t="shared" si="7"/>
        <v>0</v>
      </c>
      <c r="K141" s="44">
        <f t="shared" si="8"/>
        <v>0</v>
      </c>
    </row>
    <row r="142" spans="1:11" hidden="1" x14ac:dyDescent="0.3">
      <c r="A142" s="44">
        <v>13</v>
      </c>
      <c r="B142" s="167">
        <v>13</v>
      </c>
      <c r="C142" s="77" t="s">
        <v>75</v>
      </c>
      <c r="D142" s="110" t="s">
        <v>103</v>
      </c>
      <c r="E142" s="127" t="s">
        <v>103</v>
      </c>
      <c r="G142" s="167">
        <v>13</v>
      </c>
      <c r="H142" s="167">
        <v>13</v>
      </c>
      <c r="J142" s="44">
        <f t="shared" si="7"/>
        <v>0</v>
      </c>
      <c r="K142" s="44">
        <f t="shared" si="8"/>
        <v>0</v>
      </c>
    </row>
    <row r="143" spans="1:11" hidden="1" x14ac:dyDescent="0.3"/>
    <row r="144" spans="1:11" hidden="1" x14ac:dyDescent="0.3"/>
    <row r="145" spans="1:11" ht="15" hidden="1" customHeight="1" x14ac:dyDescent="0.3">
      <c r="B145" s="180" t="s">
        <v>110</v>
      </c>
      <c r="C145" s="180"/>
      <c r="D145" s="180"/>
      <c r="E145" s="180"/>
    </row>
    <row r="146" spans="1:11" ht="37.799999999999997" hidden="1" x14ac:dyDescent="0.3">
      <c r="B146" s="108" t="s">
        <v>102</v>
      </c>
      <c r="C146" s="73" t="s">
        <v>1</v>
      </c>
      <c r="D146" s="73" t="s">
        <v>111</v>
      </c>
      <c r="E146" s="73" t="s">
        <v>104</v>
      </c>
    </row>
    <row r="147" spans="1:11" hidden="1" x14ac:dyDescent="0.3">
      <c r="B147" s="66"/>
      <c r="C147" s="67"/>
      <c r="D147" s="67"/>
      <c r="E147" s="77"/>
    </row>
    <row r="148" spans="1:11" hidden="1" x14ac:dyDescent="0.3">
      <c r="A148" s="44">
        <v>1</v>
      </c>
      <c r="B148" s="167">
        <v>1</v>
      </c>
      <c r="C148" s="77" t="s">
        <v>7</v>
      </c>
      <c r="D148" s="110" t="s">
        <v>103</v>
      </c>
      <c r="E148" s="110" t="s">
        <v>103</v>
      </c>
      <c r="G148" s="167">
        <v>1</v>
      </c>
      <c r="H148" s="44">
        <v>1</v>
      </c>
      <c r="J148" s="44">
        <f t="shared" ref="J148:J161" si="9">G148-B148</f>
        <v>0</v>
      </c>
      <c r="K148" s="44">
        <f t="shared" ref="K148:K161" si="10">H148-B148</f>
        <v>0</v>
      </c>
    </row>
    <row r="149" spans="1:11" hidden="1" x14ac:dyDescent="0.3">
      <c r="A149" s="44">
        <v>2</v>
      </c>
      <c r="B149" s="167">
        <v>2</v>
      </c>
      <c r="C149" s="77" t="s">
        <v>65</v>
      </c>
      <c r="D149" s="110" t="s">
        <v>103</v>
      </c>
      <c r="E149" s="110" t="s">
        <v>103</v>
      </c>
      <c r="G149" s="167">
        <v>2</v>
      </c>
      <c r="H149" s="44">
        <v>2</v>
      </c>
      <c r="J149" s="44">
        <f t="shared" si="9"/>
        <v>0</v>
      </c>
      <c r="K149" s="44">
        <f t="shared" si="10"/>
        <v>0</v>
      </c>
    </row>
    <row r="150" spans="1:11" hidden="1" x14ac:dyDescent="0.3">
      <c r="A150" s="44">
        <v>3</v>
      </c>
      <c r="B150" s="167">
        <v>3</v>
      </c>
      <c r="C150" s="77" t="s">
        <v>88</v>
      </c>
      <c r="D150" s="110" t="s">
        <v>103</v>
      </c>
      <c r="E150" s="110" t="s">
        <v>103</v>
      </c>
      <c r="G150" s="167">
        <v>3</v>
      </c>
      <c r="H150" s="44">
        <v>3</v>
      </c>
      <c r="J150" s="44">
        <f t="shared" si="9"/>
        <v>0</v>
      </c>
      <c r="K150" s="44">
        <f t="shared" si="10"/>
        <v>0</v>
      </c>
    </row>
    <row r="151" spans="1:11" hidden="1" x14ac:dyDescent="0.3">
      <c r="A151" s="44">
        <v>4</v>
      </c>
      <c r="B151" s="167">
        <v>4</v>
      </c>
      <c r="C151" s="77" t="s">
        <v>13</v>
      </c>
      <c r="D151" s="110" t="s">
        <v>103</v>
      </c>
      <c r="E151" s="110" t="s">
        <v>103</v>
      </c>
      <c r="G151" s="167">
        <v>4</v>
      </c>
      <c r="H151" s="44">
        <v>4</v>
      </c>
      <c r="J151" s="44">
        <f t="shared" si="9"/>
        <v>0</v>
      </c>
      <c r="K151" s="44">
        <f t="shared" si="10"/>
        <v>0</v>
      </c>
    </row>
    <row r="152" spans="1:11" hidden="1" x14ac:dyDescent="0.3">
      <c r="A152" s="44">
        <v>5</v>
      </c>
      <c r="B152" s="167">
        <v>5</v>
      </c>
      <c r="C152" s="77" t="s">
        <v>76</v>
      </c>
      <c r="D152" s="110" t="s">
        <v>103</v>
      </c>
      <c r="E152" s="127">
        <v>2</v>
      </c>
      <c r="G152" s="167">
        <v>5</v>
      </c>
      <c r="H152" s="44">
        <v>7</v>
      </c>
      <c r="J152" s="44">
        <f t="shared" si="9"/>
        <v>0</v>
      </c>
      <c r="K152" s="44">
        <f t="shared" si="10"/>
        <v>2</v>
      </c>
    </row>
    <row r="153" spans="1:11" hidden="1" x14ac:dyDescent="0.3">
      <c r="A153" s="44">
        <v>6</v>
      </c>
      <c r="B153" s="167">
        <v>6</v>
      </c>
      <c r="C153" s="77" t="s">
        <v>90</v>
      </c>
      <c r="D153" s="110">
        <v>2</v>
      </c>
      <c r="E153" s="110">
        <v>-1</v>
      </c>
      <c r="G153" s="167">
        <v>8</v>
      </c>
      <c r="H153" s="128">
        <v>5</v>
      </c>
      <c r="J153" s="44">
        <f t="shared" si="9"/>
        <v>2</v>
      </c>
      <c r="K153" s="44">
        <f t="shared" si="10"/>
        <v>-1</v>
      </c>
    </row>
    <row r="154" spans="1:11" hidden="1" x14ac:dyDescent="0.3">
      <c r="A154" s="44">
        <v>7</v>
      </c>
      <c r="B154" s="167">
        <v>7</v>
      </c>
      <c r="C154" s="77" t="s">
        <v>60</v>
      </c>
      <c r="D154" s="110">
        <v>-1</v>
      </c>
      <c r="E154" s="127">
        <v>5</v>
      </c>
      <c r="G154" s="167">
        <v>6</v>
      </c>
      <c r="H154" s="128">
        <v>12</v>
      </c>
      <c r="J154" s="44">
        <f t="shared" si="9"/>
        <v>-1</v>
      </c>
      <c r="K154" s="44">
        <f t="shared" si="10"/>
        <v>5</v>
      </c>
    </row>
    <row r="155" spans="1:11" hidden="1" x14ac:dyDescent="0.3">
      <c r="A155" s="44">
        <v>8</v>
      </c>
      <c r="B155" s="167">
        <v>8</v>
      </c>
      <c r="C155" s="77" t="s">
        <v>83</v>
      </c>
      <c r="D155" s="110">
        <v>-1</v>
      </c>
      <c r="E155" s="127">
        <v>-2</v>
      </c>
      <c r="G155" s="167">
        <v>7</v>
      </c>
      <c r="H155" s="44">
        <v>6</v>
      </c>
      <c r="J155" s="44">
        <f t="shared" si="9"/>
        <v>-1</v>
      </c>
      <c r="K155" s="44">
        <f t="shared" si="10"/>
        <v>-2</v>
      </c>
    </row>
    <row r="156" spans="1:11" hidden="1" x14ac:dyDescent="0.3">
      <c r="A156" s="44">
        <v>9</v>
      </c>
      <c r="B156" s="167">
        <v>9</v>
      </c>
      <c r="C156" s="77" t="s">
        <v>71</v>
      </c>
      <c r="D156" s="110">
        <v>1</v>
      </c>
      <c r="E156" s="127">
        <v>-1</v>
      </c>
      <c r="G156" s="167">
        <v>10</v>
      </c>
      <c r="H156" s="44">
        <v>8</v>
      </c>
      <c r="J156" s="44">
        <f t="shared" si="9"/>
        <v>1</v>
      </c>
      <c r="K156" s="44">
        <f t="shared" si="10"/>
        <v>-1</v>
      </c>
    </row>
    <row r="157" spans="1:11" hidden="1" x14ac:dyDescent="0.3">
      <c r="A157" s="44">
        <v>10</v>
      </c>
      <c r="B157" s="167">
        <v>10</v>
      </c>
      <c r="C157" s="77" t="s">
        <v>77</v>
      </c>
      <c r="D157" s="110">
        <v>1</v>
      </c>
      <c r="E157" s="127">
        <v>-1</v>
      </c>
      <c r="G157" s="167">
        <v>11</v>
      </c>
      <c r="H157" s="44">
        <v>9</v>
      </c>
      <c r="J157" s="44">
        <f t="shared" si="9"/>
        <v>1</v>
      </c>
      <c r="K157" s="44">
        <f t="shared" si="10"/>
        <v>-1</v>
      </c>
    </row>
    <row r="158" spans="1:11" hidden="1" x14ac:dyDescent="0.3">
      <c r="A158" s="44">
        <v>11</v>
      </c>
      <c r="B158" s="167">
        <v>11</v>
      </c>
      <c r="C158" s="77" t="s">
        <v>78</v>
      </c>
      <c r="D158" s="127">
        <v>-2</v>
      </c>
      <c r="E158" s="127">
        <v>-1</v>
      </c>
      <c r="G158" s="167">
        <v>9</v>
      </c>
      <c r="H158" s="44">
        <v>10</v>
      </c>
      <c r="J158" s="44">
        <f t="shared" si="9"/>
        <v>-2</v>
      </c>
      <c r="K158" s="44">
        <f t="shared" si="10"/>
        <v>-1</v>
      </c>
    </row>
    <row r="159" spans="1:11" hidden="1" x14ac:dyDescent="0.3">
      <c r="A159" s="44">
        <v>12</v>
      </c>
      <c r="B159" s="167">
        <v>12</v>
      </c>
      <c r="C159" s="77" t="s">
        <v>69</v>
      </c>
      <c r="D159" s="110" t="s">
        <v>103</v>
      </c>
      <c r="E159" s="127">
        <v>1</v>
      </c>
      <c r="G159" s="167">
        <v>12</v>
      </c>
      <c r="H159" s="44">
        <v>13</v>
      </c>
      <c r="J159" s="44">
        <f t="shared" si="9"/>
        <v>0</v>
      </c>
      <c r="K159" s="44">
        <f t="shared" si="10"/>
        <v>1</v>
      </c>
    </row>
    <row r="160" spans="1:11" hidden="1" x14ac:dyDescent="0.3">
      <c r="A160" s="44">
        <v>13</v>
      </c>
      <c r="B160" s="167">
        <v>13</v>
      </c>
      <c r="C160" s="77" t="s">
        <v>72</v>
      </c>
      <c r="D160" s="110" t="s">
        <v>103</v>
      </c>
      <c r="E160" s="127">
        <v>-2</v>
      </c>
      <c r="G160" s="167">
        <v>13</v>
      </c>
      <c r="H160" s="44">
        <v>11</v>
      </c>
      <c r="J160" s="44">
        <f t="shared" si="9"/>
        <v>0</v>
      </c>
      <c r="K160" s="44">
        <f t="shared" si="10"/>
        <v>-2</v>
      </c>
    </row>
    <row r="161" spans="1:11" hidden="1" x14ac:dyDescent="0.3">
      <c r="A161" s="44">
        <v>14</v>
      </c>
      <c r="B161" s="167">
        <v>14</v>
      </c>
      <c r="C161" s="77" t="s">
        <v>100</v>
      </c>
      <c r="D161" s="110" t="s">
        <v>103</v>
      </c>
      <c r="E161" s="127" t="s">
        <v>103</v>
      </c>
      <c r="G161" s="167">
        <v>14</v>
      </c>
      <c r="H161" s="44">
        <v>14</v>
      </c>
      <c r="J161" s="44">
        <f t="shared" si="9"/>
        <v>0</v>
      </c>
      <c r="K161" s="44">
        <f t="shared" si="10"/>
        <v>0</v>
      </c>
    </row>
    <row r="162" spans="1:11" hidden="1" x14ac:dyDescent="0.3"/>
    <row r="163" spans="1:11" hidden="1" x14ac:dyDescent="0.3"/>
    <row r="164" spans="1:11" ht="37.799999999999997" hidden="1" x14ac:dyDescent="0.3">
      <c r="B164" s="108" t="s">
        <v>102</v>
      </c>
      <c r="C164" s="73" t="s">
        <v>1</v>
      </c>
      <c r="D164" s="73" t="s">
        <v>118</v>
      </c>
      <c r="E164" s="73" t="s">
        <v>104</v>
      </c>
    </row>
    <row r="165" spans="1:11" hidden="1" x14ac:dyDescent="0.3">
      <c r="B165" s="66"/>
      <c r="C165" s="67"/>
      <c r="D165" s="67"/>
      <c r="E165" s="77"/>
    </row>
    <row r="166" spans="1:11" hidden="1" x14ac:dyDescent="0.3">
      <c r="B166" s="140">
        <v>1</v>
      </c>
      <c r="C166" s="77" t="s">
        <v>105</v>
      </c>
      <c r="D166" s="110" t="s">
        <v>103</v>
      </c>
      <c r="E166" s="110" t="s">
        <v>103</v>
      </c>
      <c r="G166" s="167">
        <v>7</v>
      </c>
      <c r="H166" s="167">
        <v>12</v>
      </c>
      <c r="J166" s="44">
        <f>G166-B166</f>
        <v>6</v>
      </c>
      <c r="K166" s="44">
        <f>H166-B166</f>
        <v>11</v>
      </c>
    </row>
    <row r="167" spans="1:11" hidden="1" x14ac:dyDescent="0.3">
      <c r="B167" s="140">
        <v>2</v>
      </c>
      <c r="C167" s="77" t="s">
        <v>65</v>
      </c>
      <c r="D167" s="110" t="s">
        <v>103</v>
      </c>
      <c r="E167" s="110" t="s">
        <v>103</v>
      </c>
      <c r="G167" s="167">
        <v>2</v>
      </c>
      <c r="H167" s="167">
        <v>2</v>
      </c>
      <c r="J167" s="44">
        <f t="shared" ref="J167:J179" si="11">G167-B167</f>
        <v>0</v>
      </c>
      <c r="K167" s="44">
        <f t="shared" ref="K167:K179" si="12">H167-B167</f>
        <v>0</v>
      </c>
    </row>
    <row r="168" spans="1:11" hidden="1" x14ac:dyDescent="0.3">
      <c r="B168" s="140">
        <v>3</v>
      </c>
      <c r="C168" s="77" t="s">
        <v>88</v>
      </c>
      <c r="D168" s="141" t="s">
        <v>103</v>
      </c>
      <c r="E168" s="141" t="s">
        <v>103</v>
      </c>
      <c r="G168" s="167">
        <v>12</v>
      </c>
      <c r="H168" s="167">
        <v>13</v>
      </c>
      <c r="J168" s="44">
        <f t="shared" si="11"/>
        <v>9</v>
      </c>
      <c r="K168" s="44">
        <f t="shared" si="12"/>
        <v>10</v>
      </c>
    </row>
    <row r="169" spans="1:11" hidden="1" x14ac:dyDescent="0.3">
      <c r="B169" s="140">
        <v>4</v>
      </c>
      <c r="C169" s="77" t="s">
        <v>106</v>
      </c>
      <c r="D169" s="110" t="s">
        <v>103</v>
      </c>
      <c r="E169" s="110" t="s">
        <v>103</v>
      </c>
      <c r="G169" s="167">
        <v>9</v>
      </c>
      <c r="H169" s="167">
        <v>8</v>
      </c>
      <c r="J169" s="44">
        <f t="shared" si="11"/>
        <v>5</v>
      </c>
      <c r="K169" s="44">
        <f t="shared" si="12"/>
        <v>4</v>
      </c>
    </row>
    <row r="170" spans="1:11" hidden="1" x14ac:dyDescent="0.3">
      <c r="B170" s="140">
        <v>5</v>
      </c>
      <c r="C170" s="77" t="s">
        <v>76</v>
      </c>
      <c r="D170" s="141" t="s">
        <v>103</v>
      </c>
      <c r="E170" s="141">
        <v>2</v>
      </c>
      <c r="G170" s="167">
        <v>13</v>
      </c>
      <c r="H170" s="167">
        <v>11</v>
      </c>
      <c r="J170" s="44">
        <f t="shared" si="11"/>
        <v>8</v>
      </c>
      <c r="K170" s="44">
        <f t="shared" si="12"/>
        <v>6</v>
      </c>
    </row>
    <row r="171" spans="1:11" hidden="1" x14ac:dyDescent="0.3">
      <c r="B171" s="140">
        <v>6</v>
      </c>
      <c r="C171" s="77" t="s">
        <v>60</v>
      </c>
      <c r="D171" s="141">
        <v>1</v>
      </c>
      <c r="E171" s="141">
        <v>6</v>
      </c>
      <c r="G171" s="167">
        <v>5</v>
      </c>
      <c r="H171" s="167">
        <v>7</v>
      </c>
      <c r="J171" s="44">
        <f t="shared" si="11"/>
        <v>-1</v>
      </c>
      <c r="K171" s="44">
        <f t="shared" si="12"/>
        <v>1</v>
      </c>
    </row>
    <row r="172" spans="1:11" hidden="1" x14ac:dyDescent="0.3">
      <c r="B172" s="140">
        <v>7</v>
      </c>
      <c r="C172" s="77" t="s">
        <v>83</v>
      </c>
      <c r="D172" s="141">
        <v>1</v>
      </c>
      <c r="E172" s="141">
        <v>-1</v>
      </c>
      <c r="G172" s="167">
        <v>10</v>
      </c>
      <c r="H172" s="167">
        <v>9</v>
      </c>
      <c r="J172" s="44">
        <f t="shared" si="11"/>
        <v>3</v>
      </c>
      <c r="K172" s="44">
        <f t="shared" si="12"/>
        <v>2</v>
      </c>
    </row>
    <row r="173" spans="1:11" hidden="1" x14ac:dyDescent="0.3">
      <c r="B173" s="140">
        <v>8</v>
      </c>
      <c r="C173" s="77" t="s">
        <v>90</v>
      </c>
      <c r="D173" s="141">
        <v>-2</v>
      </c>
      <c r="E173" s="141">
        <v>-3</v>
      </c>
      <c r="G173" s="167">
        <v>11</v>
      </c>
      <c r="H173" s="167">
        <v>10</v>
      </c>
      <c r="J173" s="44">
        <f t="shared" si="11"/>
        <v>3</v>
      </c>
      <c r="K173" s="44">
        <f t="shared" si="12"/>
        <v>2</v>
      </c>
    </row>
    <row r="174" spans="1:11" hidden="1" x14ac:dyDescent="0.3">
      <c r="B174" s="140">
        <v>9</v>
      </c>
      <c r="C174" s="77" t="s">
        <v>71</v>
      </c>
      <c r="D174" s="141" t="s">
        <v>103</v>
      </c>
      <c r="E174" s="141">
        <v>-1</v>
      </c>
      <c r="G174" s="167">
        <v>8</v>
      </c>
      <c r="H174" s="109">
        <v>6</v>
      </c>
      <c r="J174" s="44">
        <f t="shared" si="11"/>
        <v>-1</v>
      </c>
      <c r="K174" s="44">
        <f t="shared" si="12"/>
        <v>-3</v>
      </c>
    </row>
    <row r="175" spans="1:11" hidden="1" x14ac:dyDescent="0.3">
      <c r="B175" s="140">
        <v>10</v>
      </c>
      <c r="C175" s="77" t="s">
        <v>78</v>
      </c>
      <c r="D175" s="141">
        <v>1</v>
      </c>
      <c r="E175" s="141" t="s">
        <v>103</v>
      </c>
      <c r="G175" s="167">
        <v>3</v>
      </c>
      <c r="H175" s="109">
        <v>3</v>
      </c>
      <c r="J175" s="44">
        <f t="shared" si="11"/>
        <v>-7</v>
      </c>
      <c r="K175" s="44">
        <f t="shared" si="12"/>
        <v>-7</v>
      </c>
    </row>
    <row r="176" spans="1:11" hidden="1" x14ac:dyDescent="0.3">
      <c r="B176" s="140">
        <v>11</v>
      </c>
      <c r="C176" s="77" t="s">
        <v>77</v>
      </c>
      <c r="D176" s="141">
        <v>-1</v>
      </c>
      <c r="E176" s="141">
        <v>-2</v>
      </c>
      <c r="G176" s="167">
        <v>6</v>
      </c>
      <c r="H176" s="109">
        <v>5</v>
      </c>
      <c r="J176" s="44">
        <f t="shared" si="11"/>
        <v>-5</v>
      </c>
      <c r="K176" s="44">
        <f t="shared" si="12"/>
        <v>-6</v>
      </c>
    </row>
    <row r="177" spans="2:11" hidden="1" x14ac:dyDescent="0.3">
      <c r="B177" s="140">
        <v>12</v>
      </c>
      <c r="C177" s="77" t="s">
        <v>72</v>
      </c>
      <c r="D177" s="141">
        <v>1</v>
      </c>
      <c r="E177" s="141">
        <v>-1</v>
      </c>
      <c r="G177" s="167">
        <v>14</v>
      </c>
      <c r="H177" s="109">
        <v>14</v>
      </c>
      <c r="J177" s="44">
        <f t="shared" si="11"/>
        <v>2</v>
      </c>
      <c r="K177" s="44">
        <f t="shared" si="12"/>
        <v>2</v>
      </c>
    </row>
    <row r="178" spans="2:11" hidden="1" x14ac:dyDescent="0.3">
      <c r="B178" s="140">
        <v>13</v>
      </c>
      <c r="C178" s="77" t="s">
        <v>69</v>
      </c>
      <c r="D178" s="141">
        <v>-1</v>
      </c>
      <c r="E178" s="141" t="s">
        <v>103</v>
      </c>
      <c r="G178" s="167">
        <v>1</v>
      </c>
      <c r="H178" s="109">
        <v>1</v>
      </c>
      <c r="J178" s="44">
        <f t="shared" si="11"/>
        <v>-12</v>
      </c>
      <c r="K178" s="44">
        <f t="shared" si="12"/>
        <v>-12</v>
      </c>
    </row>
    <row r="179" spans="2:11" hidden="1" x14ac:dyDescent="0.3">
      <c r="B179" s="140">
        <v>14</v>
      </c>
      <c r="C179" s="77" t="s">
        <v>100</v>
      </c>
      <c r="D179" s="141" t="s">
        <v>103</v>
      </c>
      <c r="E179" s="141" t="s">
        <v>103</v>
      </c>
      <c r="G179" s="167">
        <v>4</v>
      </c>
      <c r="H179" s="109">
        <v>4</v>
      </c>
      <c r="J179" s="44">
        <f t="shared" si="11"/>
        <v>-10</v>
      </c>
      <c r="K179" s="44">
        <f t="shared" si="12"/>
        <v>-10</v>
      </c>
    </row>
    <row r="180" spans="2:11" hidden="1" x14ac:dyDescent="0.3"/>
    <row r="181" spans="2:11" hidden="1" x14ac:dyDescent="0.3"/>
    <row r="182" spans="2:11" ht="15.6" hidden="1" x14ac:dyDescent="0.3">
      <c r="B182" s="180" t="s">
        <v>117</v>
      </c>
      <c r="C182" s="180"/>
      <c r="D182" s="180"/>
      <c r="E182" s="180"/>
    </row>
    <row r="183" spans="2:11" ht="37.799999999999997" hidden="1" x14ac:dyDescent="0.3">
      <c r="B183" s="108" t="s">
        <v>102</v>
      </c>
      <c r="C183" s="73" t="s">
        <v>1</v>
      </c>
      <c r="D183" s="73" t="s">
        <v>118</v>
      </c>
      <c r="E183" s="73" t="s">
        <v>104</v>
      </c>
    </row>
    <row r="184" spans="2:11" hidden="1" x14ac:dyDescent="0.3">
      <c r="B184" s="66"/>
      <c r="C184" s="67"/>
      <c r="D184" s="67"/>
      <c r="E184" s="77"/>
    </row>
    <row r="185" spans="2:11" hidden="1" x14ac:dyDescent="0.3">
      <c r="B185" s="140">
        <v>8</v>
      </c>
      <c r="C185" s="77" t="s">
        <v>59</v>
      </c>
      <c r="D185" s="141">
        <v>-2</v>
      </c>
      <c r="E185" s="141">
        <v>-5</v>
      </c>
      <c r="G185" s="167">
        <v>6</v>
      </c>
      <c r="H185" s="167">
        <v>3</v>
      </c>
      <c r="J185" s="44">
        <f>G185-B185</f>
        <v>-2</v>
      </c>
      <c r="K185" s="44">
        <f>H185-B185</f>
        <v>-5</v>
      </c>
    </row>
    <row r="186" spans="2:11" hidden="1" x14ac:dyDescent="0.3">
      <c r="B186" s="140">
        <v>15</v>
      </c>
      <c r="C186" s="77" t="s">
        <v>61</v>
      </c>
      <c r="D186" s="141" t="s">
        <v>103</v>
      </c>
      <c r="E186" s="141">
        <v>2</v>
      </c>
      <c r="G186" s="167">
        <v>15</v>
      </c>
      <c r="H186" s="167">
        <v>17</v>
      </c>
      <c r="J186" s="44">
        <f t="shared" ref="J186:J202" si="13">G186-B186</f>
        <v>0</v>
      </c>
      <c r="K186" s="44">
        <f t="shared" ref="K186:K202" si="14">H186-B186</f>
        <v>2</v>
      </c>
    </row>
    <row r="187" spans="2:11" hidden="1" x14ac:dyDescent="0.3">
      <c r="B187" s="140">
        <v>14</v>
      </c>
      <c r="C187" s="77" t="s">
        <v>63</v>
      </c>
      <c r="D187" s="141">
        <v>-4</v>
      </c>
      <c r="E187" s="141">
        <v>-2</v>
      </c>
      <c r="G187" s="167">
        <v>10</v>
      </c>
      <c r="H187" s="167">
        <v>12</v>
      </c>
      <c r="J187" s="44">
        <f t="shared" si="13"/>
        <v>-4</v>
      </c>
      <c r="K187" s="44">
        <f t="shared" si="14"/>
        <v>-2</v>
      </c>
    </row>
    <row r="188" spans="2:11" hidden="1" x14ac:dyDescent="0.3">
      <c r="B188" s="140">
        <v>9</v>
      </c>
      <c r="C188" s="77" t="s">
        <v>66</v>
      </c>
      <c r="D188" s="141" t="s">
        <v>103</v>
      </c>
      <c r="E188" s="141">
        <v>-3</v>
      </c>
      <c r="G188" s="167">
        <v>9</v>
      </c>
      <c r="H188" s="167">
        <v>6</v>
      </c>
      <c r="J188" s="44">
        <f t="shared" si="13"/>
        <v>0</v>
      </c>
      <c r="K188" s="44">
        <f t="shared" si="14"/>
        <v>-3</v>
      </c>
    </row>
    <row r="189" spans="2:11" hidden="1" x14ac:dyDescent="0.3">
      <c r="B189" s="140">
        <v>12</v>
      </c>
      <c r="C189" s="77" t="s">
        <v>67</v>
      </c>
      <c r="D189" s="141" t="s">
        <v>103</v>
      </c>
      <c r="E189" s="141">
        <v>-3</v>
      </c>
      <c r="G189" s="167">
        <v>12</v>
      </c>
      <c r="H189" s="167">
        <v>9</v>
      </c>
      <c r="J189" s="44">
        <f t="shared" si="13"/>
        <v>0</v>
      </c>
      <c r="K189" s="44">
        <f t="shared" si="14"/>
        <v>-3</v>
      </c>
    </row>
    <row r="190" spans="2:11" hidden="1" x14ac:dyDescent="0.3">
      <c r="B190" s="140">
        <v>13</v>
      </c>
      <c r="C190" s="77" t="s">
        <v>70</v>
      </c>
      <c r="D190" s="141" t="s">
        <v>103</v>
      </c>
      <c r="E190" s="141">
        <v>1</v>
      </c>
      <c r="G190" s="167">
        <v>13</v>
      </c>
      <c r="H190" s="167">
        <v>14</v>
      </c>
      <c r="J190" s="44">
        <f t="shared" si="13"/>
        <v>0</v>
      </c>
      <c r="K190" s="44">
        <f t="shared" si="14"/>
        <v>1</v>
      </c>
    </row>
    <row r="191" spans="2:11" hidden="1" x14ac:dyDescent="0.3">
      <c r="B191" s="140">
        <v>7</v>
      </c>
      <c r="C191" s="77" t="s">
        <v>80</v>
      </c>
      <c r="D191" s="141" t="s">
        <v>103</v>
      </c>
      <c r="E191" s="141">
        <v>3</v>
      </c>
      <c r="G191" s="167">
        <v>7</v>
      </c>
      <c r="H191" s="167">
        <v>10</v>
      </c>
      <c r="J191" s="44">
        <f t="shared" si="13"/>
        <v>0</v>
      </c>
      <c r="K191" s="44">
        <f t="shared" si="14"/>
        <v>3</v>
      </c>
    </row>
    <row r="192" spans="2:11" hidden="1" x14ac:dyDescent="0.3">
      <c r="B192" s="140">
        <v>11</v>
      </c>
      <c r="C192" s="77" t="s">
        <v>81</v>
      </c>
      <c r="D192" s="141" t="s">
        <v>103</v>
      </c>
      <c r="E192" s="141">
        <v>2</v>
      </c>
      <c r="G192" s="167">
        <v>11</v>
      </c>
      <c r="H192" s="167">
        <v>13</v>
      </c>
      <c r="J192" s="44">
        <f t="shared" si="13"/>
        <v>0</v>
      </c>
      <c r="K192" s="44">
        <f t="shared" si="14"/>
        <v>2</v>
      </c>
    </row>
    <row r="193" spans="2:11" hidden="1" x14ac:dyDescent="0.3">
      <c r="B193" s="140">
        <v>1</v>
      </c>
      <c r="C193" s="77" t="s">
        <v>82</v>
      </c>
      <c r="D193" s="141" t="s">
        <v>103</v>
      </c>
      <c r="E193" s="141" t="s">
        <v>103</v>
      </c>
      <c r="G193" s="167">
        <v>1</v>
      </c>
      <c r="H193" s="167">
        <v>1</v>
      </c>
      <c r="J193" s="44">
        <f t="shared" si="13"/>
        <v>0</v>
      </c>
      <c r="K193" s="44">
        <f t="shared" si="14"/>
        <v>0</v>
      </c>
    </row>
    <row r="194" spans="2:11" hidden="1" x14ac:dyDescent="0.3">
      <c r="B194" s="140">
        <v>10</v>
      </c>
      <c r="C194" s="77" t="s">
        <v>84</v>
      </c>
      <c r="D194" s="141">
        <v>4</v>
      </c>
      <c r="E194" s="141">
        <v>6</v>
      </c>
      <c r="G194" s="167">
        <v>14</v>
      </c>
      <c r="H194" s="167">
        <v>16</v>
      </c>
      <c r="J194" s="44">
        <f t="shared" si="13"/>
        <v>4</v>
      </c>
      <c r="K194" s="44">
        <f t="shared" si="14"/>
        <v>6</v>
      </c>
    </row>
    <row r="195" spans="2:11" hidden="1" x14ac:dyDescent="0.3">
      <c r="B195" s="140">
        <v>2</v>
      </c>
      <c r="C195" s="77" t="s">
        <v>85</v>
      </c>
      <c r="D195" s="141" t="s">
        <v>103</v>
      </c>
      <c r="E195" s="141">
        <v>2</v>
      </c>
      <c r="G195" s="167">
        <v>2</v>
      </c>
      <c r="H195" s="167">
        <v>4</v>
      </c>
      <c r="J195" s="44">
        <f t="shared" si="13"/>
        <v>0</v>
      </c>
      <c r="K195" s="44">
        <f t="shared" si="14"/>
        <v>2</v>
      </c>
    </row>
    <row r="196" spans="2:11" hidden="1" x14ac:dyDescent="0.3">
      <c r="B196" s="140">
        <v>6</v>
      </c>
      <c r="C196" s="77" t="s">
        <v>86</v>
      </c>
      <c r="D196" s="141">
        <v>2</v>
      </c>
      <c r="E196" s="141">
        <v>-1</v>
      </c>
      <c r="G196" s="167">
        <v>8</v>
      </c>
      <c r="H196" s="167">
        <v>5</v>
      </c>
      <c r="J196" s="44">
        <f t="shared" si="13"/>
        <v>2</v>
      </c>
      <c r="K196" s="44">
        <f t="shared" si="14"/>
        <v>-1</v>
      </c>
    </row>
    <row r="197" spans="2:11" hidden="1" x14ac:dyDescent="0.3">
      <c r="B197" s="140">
        <v>16</v>
      </c>
      <c r="C197" s="77" t="s">
        <v>92</v>
      </c>
      <c r="D197" s="141" t="s">
        <v>103</v>
      </c>
      <c r="E197" s="141">
        <v>-9</v>
      </c>
      <c r="G197" s="167">
        <v>16</v>
      </c>
      <c r="H197" s="167">
        <v>7</v>
      </c>
      <c r="J197" s="44">
        <f t="shared" si="13"/>
        <v>0</v>
      </c>
      <c r="K197" s="44">
        <f t="shared" si="14"/>
        <v>-9</v>
      </c>
    </row>
    <row r="198" spans="2:11" hidden="1" x14ac:dyDescent="0.3">
      <c r="B198" s="140">
        <v>4</v>
      </c>
      <c r="C198" s="77" t="s">
        <v>93</v>
      </c>
      <c r="D198" s="141" t="s">
        <v>103</v>
      </c>
      <c r="E198" s="141">
        <v>-2</v>
      </c>
      <c r="G198" s="167">
        <v>4</v>
      </c>
      <c r="H198" s="167">
        <v>2</v>
      </c>
      <c r="J198" s="44">
        <f t="shared" si="13"/>
        <v>0</v>
      </c>
      <c r="K198" s="44">
        <f t="shared" si="14"/>
        <v>-2</v>
      </c>
    </row>
    <row r="199" spans="2:11" hidden="1" x14ac:dyDescent="0.3">
      <c r="B199" s="140">
        <v>3</v>
      </c>
      <c r="C199" s="77" t="s">
        <v>94</v>
      </c>
      <c r="D199" s="141" t="s">
        <v>103</v>
      </c>
      <c r="E199" s="141">
        <v>5</v>
      </c>
      <c r="G199" s="167">
        <v>3</v>
      </c>
      <c r="H199" s="167">
        <v>8</v>
      </c>
      <c r="J199" s="44">
        <f t="shared" si="13"/>
        <v>0</v>
      </c>
      <c r="K199" s="44">
        <f t="shared" si="14"/>
        <v>5</v>
      </c>
    </row>
    <row r="200" spans="2:11" hidden="1" x14ac:dyDescent="0.3">
      <c r="B200" s="140">
        <v>17</v>
      </c>
      <c r="C200" s="77" t="s">
        <v>95</v>
      </c>
      <c r="D200" s="141" t="s">
        <v>103</v>
      </c>
      <c r="E200" s="141">
        <v>1</v>
      </c>
      <c r="G200" s="167">
        <v>17</v>
      </c>
      <c r="H200" s="167">
        <v>18</v>
      </c>
      <c r="J200" s="44">
        <f t="shared" si="13"/>
        <v>0</v>
      </c>
      <c r="K200" s="44">
        <f t="shared" si="14"/>
        <v>1</v>
      </c>
    </row>
    <row r="201" spans="2:11" hidden="1" x14ac:dyDescent="0.3">
      <c r="B201" s="140">
        <v>18</v>
      </c>
      <c r="C201" s="77" t="s">
        <v>96</v>
      </c>
      <c r="D201" s="141" t="s">
        <v>103</v>
      </c>
      <c r="E201" s="141">
        <v>-3</v>
      </c>
      <c r="G201" s="167">
        <v>18</v>
      </c>
      <c r="H201" s="167">
        <v>15</v>
      </c>
      <c r="J201" s="44">
        <f t="shared" si="13"/>
        <v>0</v>
      </c>
      <c r="K201" s="44">
        <f t="shared" si="14"/>
        <v>-3</v>
      </c>
    </row>
    <row r="202" spans="2:11" hidden="1" x14ac:dyDescent="0.3">
      <c r="B202" s="140">
        <v>5</v>
      </c>
      <c r="C202" s="77" t="s">
        <v>101</v>
      </c>
      <c r="D202" s="141" t="s">
        <v>103</v>
      </c>
      <c r="E202" s="141">
        <v>6</v>
      </c>
      <c r="G202" s="167">
        <v>5</v>
      </c>
      <c r="H202" s="167">
        <v>11</v>
      </c>
      <c r="J202" s="44">
        <f t="shared" si="13"/>
        <v>0</v>
      </c>
      <c r="K202" s="44">
        <f t="shared" si="14"/>
        <v>6</v>
      </c>
    </row>
    <row r="203" spans="2:11" hidden="1" x14ac:dyDescent="0.3"/>
    <row r="204" spans="2:11" ht="15.6" hidden="1" x14ac:dyDescent="0.3">
      <c r="B204" s="180" t="s">
        <v>117</v>
      </c>
      <c r="C204" s="180"/>
      <c r="D204" s="180"/>
      <c r="E204" s="180"/>
    </row>
    <row r="205" spans="2:11" ht="37.799999999999997" hidden="1" x14ac:dyDescent="0.3">
      <c r="B205" s="108" t="s">
        <v>102</v>
      </c>
      <c r="C205" s="73" t="s">
        <v>1</v>
      </c>
      <c r="D205" s="73" t="s">
        <v>118</v>
      </c>
      <c r="E205" s="73" t="s">
        <v>104</v>
      </c>
    </row>
    <row r="206" spans="2:11" hidden="1" x14ac:dyDescent="0.3">
      <c r="B206" s="66"/>
      <c r="C206" s="67"/>
      <c r="D206" s="67"/>
      <c r="E206" s="77"/>
    </row>
    <row r="207" spans="2:11" hidden="1" x14ac:dyDescent="0.3">
      <c r="B207" s="140">
        <v>6</v>
      </c>
      <c r="C207" s="77" t="s">
        <v>62</v>
      </c>
      <c r="D207" s="141">
        <v>1</v>
      </c>
      <c r="E207" s="141">
        <v>-2</v>
      </c>
      <c r="G207" s="167">
        <v>7</v>
      </c>
      <c r="H207" s="167">
        <v>4</v>
      </c>
      <c r="J207" s="44">
        <f>G207-B207</f>
        <v>1</v>
      </c>
      <c r="K207" s="44">
        <f>H207-B207</f>
        <v>-2</v>
      </c>
    </row>
    <row r="208" spans="2:11" hidden="1" x14ac:dyDescent="0.3">
      <c r="B208" s="140">
        <v>12</v>
      </c>
      <c r="C208" s="77" t="s">
        <v>64</v>
      </c>
      <c r="D208" s="141" t="s">
        <v>103</v>
      </c>
      <c r="E208" s="141" t="s">
        <v>103</v>
      </c>
      <c r="G208" s="167">
        <v>12</v>
      </c>
      <c r="H208" s="167">
        <v>12</v>
      </c>
      <c r="J208" s="44">
        <f t="shared" ref="J208:J219" si="15">G208-B208</f>
        <v>0</v>
      </c>
      <c r="K208" s="44">
        <f t="shared" ref="K208:K219" si="16">H208-B208</f>
        <v>0</v>
      </c>
    </row>
    <row r="209" spans="2:11" hidden="1" x14ac:dyDescent="0.3">
      <c r="B209" s="140">
        <v>10</v>
      </c>
      <c r="C209" s="77" t="s">
        <v>68</v>
      </c>
      <c r="D209" s="141">
        <v>1</v>
      </c>
      <c r="E209" s="141">
        <v>-1</v>
      </c>
      <c r="G209" s="167">
        <v>11</v>
      </c>
      <c r="H209" s="167">
        <v>9</v>
      </c>
      <c r="J209" s="44">
        <f t="shared" si="15"/>
        <v>1</v>
      </c>
      <c r="K209" s="44">
        <f t="shared" si="16"/>
        <v>-1</v>
      </c>
    </row>
    <row r="210" spans="2:11" hidden="1" x14ac:dyDescent="0.3">
      <c r="B210" s="140">
        <v>7</v>
      </c>
      <c r="C210" s="77" t="s">
        <v>73</v>
      </c>
      <c r="D210" s="141">
        <v>-1</v>
      </c>
      <c r="E210" s="141" t="s">
        <v>103</v>
      </c>
      <c r="G210" s="167">
        <v>6</v>
      </c>
      <c r="H210" s="167">
        <v>7</v>
      </c>
      <c r="J210" s="44">
        <f t="shared" si="15"/>
        <v>-1</v>
      </c>
      <c r="K210" s="44">
        <f t="shared" si="16"/>
        <v>0</v>
      </c>
    </row>
    <row r="211" spans="2:11" hidden="1" x14ac:dyDescent="0.3">
      <c r="B211" s="140">
        <v>5</v>
      </c>
      <c r="C211" s="77" t="s">
        <v>74</v>
      </c>
      <c r="D211" s="141" t="s">
        <v>103</v>
      </c>
      <c r="E211" s="141" t="s">
        <v>103</v>
      </c>
      <c r="G211" s="167">
        <v>5</v>
      </c>
      <c r="H211" s="167">
        <v>5</v>
      </c>
      <c r="J211" s="44">
        <f t="shared" si="15"/>
        <v>0</v>
      </c>
      <c r="K211" s="44">
        <f t="shared" si="16"/>
        <v>0</v>
      </c>
    </row>
    <row r="212" spans="2:11" hidden="1" x14ac:dyDescent="0.3">
      <c r="B212" s="140">
        <v>13</v>
      </c>
      <c r="C212" s="77" t="s">
        <v>75</v>
      </c>
      <c r="D212" s="141" t="s">
        <v>103</v>
      </c>
      <c r="E212" s="141" t="s">
        <v>103</v>
      </c>
      <c r="G212" s="167">
        <v>13</v>
      </c>
      <c r="H212" s="167">
        <v>13</v>
      </c>
      <c r="J212" s="44">
        <f t="shared" si="15"/>
        <v>0</v>
      </c>
      <c r="K212" s="44">
        <f t="shared" si="16"/>
        <v>0</v>
      </c>
    </row>
    <row r="213" spans="2:11" hidden="1" x14ac:dyDescent="0.3">
      <c r="B213" s="140">
        <v>8</v>
      </c>
      <c r="C213" s="77" t="s">
        <v>79</v>
      </c>
      <c r="D213" s="141">
        <v>1</v>
      </c>
      <c r="E213" s="141" t="s">
        <v>103</v>
      </c>
      <c r="G213" s="167">
        <v>9</v>
      </c>
      <c r="H213" s="167">
        <v>8</v>
      </c>
      <c r="J213" s="44">
        <f t="shared" si="15"/>
        <v>1</v>
      </c>
      <c r="K213" s="44">
        <f t="shared" si="16"/>
        <v>0</v>
      </c>
    </row>
    <row r="214" spans="2:11" hidden="1" x14ac:dyDescent="0.3">
      <c r="B214" s="140">
        <v>11</v>
      </c>
      <c r="C214" s="77" t="s">
        <v>87</v>
      </c>
      <c r="D214" s="141">
        <v>-1</v>
      </c>
      <c r="E214" s="141" t="s">
        <v>103</v>
      </c>
      <c r="G214" s="167">
        <v>10</v>
      </c>
      <c r="H214" s="167">
        <v>11</v>
      </c>
      <c r="J214" s="44">
        <f t="shared" si="15"/>
        <v>-1</v>
      </c>
      <c r="K214" s="44">
        <f t="shared" si="16"/>
        <v>0</v>
      </c>
    </row>
    <row r="215" spans="2:11" hidden="1" x14ac:dyDescent="0.3">
      <c r="B215" s="140">
        <v>2</v>
      </c>
      <c r="C215" s="77" t="s">
        <v>89</v>
      </c>
      <c r="D215" s="110" t="s">
        <v>103</v>
      </c>
      <c r="E215" s="110">
        <v>1</v>
      </c>
      <c r="G215" s="167">
        <v>2</v>
      </c>
      <c r="H215" s="167">
        <v>3</v>
      </c>
      <c r="J215" s="44">
        <f t="shared" si="15"/>
        <v>0</v>
      </c>
      <c r="K215" s="44">
        <f t="shared" si="16"/>
        <v>1</v>
      </c>
    </row>
    <row r="216" spans="2:11" hidden="1" x14ac:dyDescent="0.3">
      <c r="B216" s="140">
        <v>3</v>
      </c>
      <c r="C216" s="77" t="s">
        <v>91</v>
      </c>
      <c r="D216" s="141" t="s">
        <v>103</v>
      </c>
      <c r="E216" s="141">
        <v>-1</v>
      </c>
      <c r="G216" s="167">
        <v>3</v>
      </c>
      <c r="H216" s="167">
        <v>2</v>
      </c>
      <c r="J216" s="44">
        <f t="shared" si="15"/>
        <v>0</v>
      </c>
      <c r="K216" s="44">
        <f t="shared" si="16"/>
        <v>-1</v>
      </c>
    </row>
    <row r="217" spans="2:11" hidden="1" x14ac:dyDescent="0.3">
      <c r="C217" s="77" t="s">
        <v>97</v>
      </c>
      <c r="D217" s="141" t="s">
        <v>103</v>
      </c>
      <c r="E217" s="141" t="s">
        <v>103</v>
      </c>
      <c r="G217" s="167">
        <v>1</v>
      </c>
      <c r="H217" s="167">
        <v>1</v>
      </c>
      <c r="J217" s="44">
        <f>G217-B224</f>
        <v>0</v>
      </c>
      <c r="K217" s="44">
        <f>H217-B224</f>
        <v>0</v>
      </c>
    </row>
    <row r="218" spans="2:11" hidden="1" x14ac:dyDescent="0.3">
      <c r="B218" s="140">
        <v>4</v>
      </c>
      <c r="C218" s="77" t="s">
        <v>98</v>
      </c>
      <c r="D218" s="141" t="s">
        <v>103</v>
      </c>
      <c r="E218" s="141">
        <v>2</v>
      </c>
      <c r="G218" s="167">
        <v>4</v>
      </c>
      <c r="H218" s="167">
        <v>6</v>
      </c>
      <c r="J218" s="44">
        <f t="shared" si="15"/>
        <v>0</v>
      </c>
      <c r="K218" s="44">
        <f t="shared" si="16"/>
        <v>2</v>
      </c>
    </row>
    <row r="219" spans="2:11" hidden="1" x14ac:dyDescent="0.3">
      <c r="B219" s="140">
        <v>9</v>
      </c>
      <c r="C219" s="77" t="s">
        <v>99</v>
      </c>
      <c r="D219" s="141">
        <v>-1</v>
      </c>
      <c r="E219" s="141">
        <v>1</v>
      </c>
      <c r="G219" s="167">
        <v>8</v>
      </c>
      <c r="H219" s="167">
        <v>10</v>
      </c>
      <c r="J219" s="44">
        <f t="shared" si="15"/>
        <v>-1</v>
      </c>
      <c r="K219" s="44">
        <f t="shared" si="16"/>
        <v>1</v>
      </c>
    </row>
    <row r="220" spans="2:11" hidden="1" x14ac:dyDescent="0.3">
      <c r="B220" s="165"/>
      <c r="C220" s="51"/>
      <c r="D220" s="146"/>
      <c r="E220" s="146"/>
      <c r="G220" s="166"/>
      <c r="H220" s="166"/>
    </row>
    <row r="221" spans="2:11" hidden="1" x14ac:dyDescent="0.3">
      <c r="B221" s="165"/>
      <c r="C221" s="51"/>
      <c r="D221" s="146"/>
      <c r="E221" s="146"/>
      <c r="G221" s="166"/>
      <c r="H221" s="166"/>
    </row>
    <row r="222" spans="2:11" hidden="1" x14ac:dyDescent="0.3"/>
    <row r="223" spans="2:11" ht="25.2" hidden="1" x14ac:dyDescent="0.3">
      <c r="B223" s="108" t="s">
        <v>102</v>
      </c>
      <c r="C223" s="73" t="s">
        <v>1</v>
      </c>
      <c r="D223" s="73" t="s">
        <v>121</v>
      </c>
    </row>
    <row r="224" spans="2:11" hidden="1" x14ac:dyDescent="0.3">
      <c r="B224" s="140">
        <v>1</v>
      </c>
      <c r="C224" s="77" t="s">
        <v>105</v>
      </c>
      <c r="D224" s="164" t="s">
        <v>103</v>
      </c>
      <c r="E224" s="142" t="s">
        <v>103</v>
      </c>
    </row>
    <row r="225" spans="2:10" hidden="1" x14ac:dyDescent="0.3">
      <c r="B225" s="140">
        <v>2</v>
      </c>
      <c r="C225" s="77" t="s">
        <v>65</v>
      </c>
      <c r="D225" s="164" t="s">
        <v>103</v>
      </c>
      <c r="E225" s="142" t="s">
        <v>103</v>
      </c>
      <c r="G225" s="44">
        <v>6</v>
      </c>
      <c r="J225" s="44">
        <f>B225-G225</f>
        <v>-4</v>
      </c>
    </row>
    <row r="226" spans="2:10" hidden="1" x14ac:dyDescent="0.3">
      <c r="B226" s="140">
        <v>3</v>
      </c>
      <c r="C226" s="77" t="s">
        <v>88</v>
      </c>
      <c r="D226" s="164" t="s">
        <v>103</v>
      </c>
      <c r="E226" s="141">
        <v>1</v>
      </c>
      <c r="G226" s="44">
        <v>2</v>
      </c>
      <c r="J226" s="44">
        <f t="shared" ref="J226:J237" si="17">B226-G226</f>
        <v>1</v>
      </c>
    </row>
    <row r="227" spans="2:10" hidden="1" x14ac:dyDescent="0.3">
      <c r="B227" s="140">
        <v>4</v>
      </c>
      <c r="C227" s="77" t="s">
        <v>106</v>
      </c>
      <c r="D227" s="164" t="s">
        <v>103</v>
      </c>
      <c r="E227" s="110" t="s">
        <v>103</v>
      </c>
      <c r="G227" s="44">
        <v>13</v>
      </c>
      <c r="J227" s="44">
        <f t="shared" si="17"/>
        <v>-9</v>
      </c>
    </row>
    <row r="228" spans="2:10" hidden="1" x14ac:dyDescent="0.3">
      <c r="B228" s="140">
        <v>5</v>
      </c>
      <c r="C228" s="77" t="s">
        <v>76</v>
      </c>
      <c r="D228" s="164" t="s">
        <v>103</v>
      </c>
      <c r="E228" s="141" t="s">
        <v>103</v>
      </c>
      <c r="G228" s="44">
        <v>9</v>
      </c>
      <c r="J228" s="44">
        <f t="shared" si="17"/>
        <v>-4</v>
      </c>
    </row>
    <row r="229" spans="2:10" hidden="1" x14ac:dyDescent="0.3">
      <c r="B229" s="140">
        <v>6</v>
      </c>
      <c r="C229" s="77" t="s">
        <v>60</v>
      </c>
      <c r="D229" s="164" t="s">
        <v>103</v>
      </c>
      <c r="E229" s="141">
        <v>1</v>
      </c>
      <c r="G229" s="44">
        <v>12</v>
      </c>
      <c r="J229" s="44">
        <f t="shared" si="17"/>
        <v>-6</v>
      </c>
    </row>
    <row r="230" spans="2:10" hidden="1" x14ac:dyDescent="0.3">
      <c r="B230" s="140">
        <v>7</v>
      </c>
      <c r="C230" s="77" t="s">
        <v>83</v>
      </c>
      <c r="D230" s="164" t="s">
        <v>103</v>
      </c>
      <c r="E230" s="141">
        <v>1</v>
      </c>
      <c r="G230" s="44">
        <v>5</v>
      </c>
      <c r="J230" s="44">
        <f t="shared" si="17"/>
        <v>2</v>
      </c>
    </row>
    <row r="231" spans="2:10" hidden="1" x14ac:dyDescent="0.3">
      <c r="B231" s="140">
        <v>8</v>
      </c>
      <c r="C231" s="77" t="s">
        <v>90</v>
      </c>
      <c r="D231" s="164" t="s">
        <v>103</v>
      </c>
      <c r="E231" s="141" t="s">
        <v>103</v>
      </c>
      <c r="G231" s="44">
        <v>11</v>
      </c>
      <c r="J231" s="44">
        <f t="shared" si="17"/>
        <v>-3</v>
      </c>
    </row>
    <row r="232" spans="2:10" hidden="1" x14ac:dyDescent="0.3">
      <c r="B232" s="140">
        <v>9</v>
      </c>
      <c r="C232" s="77" t="s">
        <v>78</v>
      </c>
      <c r="D232" s="141">
        <v>1</v>
      </c>
      <c r="E232" s="141">
        <v>3</v>
      </c>
      <c r="G232" s="44">
        <v>10</v>
      </c>
      <c r="J232" s="44">
        <f t="shared" si="17"/>
        <v>-1</v>
      </c>
    </row>
    <row r="233" spans="2:10" hidden="1" x14ac:dyDescent="0.3">
      <c r="B233" s="140">
        <v>10</v>
      </c>
      <c r="C233" s="77" t="s">
        <v>71</v>
      </c>
      <c r="D233" s="141">
        <v>-1</v>
      </c>
      <c r="E233" s="141">
        <v>-1</v>
      </c>
      <c r="G233" s="44">
        <v>1</v>
      </c>
      <c r="J233" s="44">
        <f t="shared" si="17"/>
        <v>9</v>
      </c>
    </row>
    <row r="234" spans="2:10" hidden="1" x14ac:dyDescent="0.3">
      <c r="B234" s="140">
        <v>11</v>
      </c>
      <c r="C234" s="77" t="s">
        <v>77</v>
      </c>
      <c r="D234" s="164" t="s">
        <v>103</v>
      </c>
      <c r="E234" s="141">
        <v>-1</v>
      </c>
      <c r="G234" s="44">
        <v>7</v>
      </c>
      <c r="J234" s="44">
        <f t="shared" si="17"/>
        <v>4</v>
      </c>
    </row>
    <row r="235" spans="2:10" hidden="1" x14ac:dyDescent="0.3">
      <c r="B235" s="140">
        <v>12</v>
      </c>
      <c r="C235" s="77" t="s">
        <v>72</v>
      </c>
      <c r="D235" s="164" t="s">
        <v>103</v>
      </c>
      <c r="E235" s="141">
        <v>-1</v>
      </c>
      <c r="G235" s="44">
        <v>4</v>
      </c>
      <c r="J235" s="44">
        <f t="shared" si="17"/>
        <v>8</v>
      </c>
    </row>
    <row r="236" spans="2:10" hidden="1" x14ac:dyDescent="0.3">
      <c r="B236" s="140">
        <v>13</v>
      </c>
      <c r="C236" s="77" t="s">
        <v>69</v>
      </c>
      <c r="D236" s="164" t="s">
        <v>103</v>
      </c>
      <c r="E236" s="141">
        <v>-1</v>
      </c>
      <c r="G236" s="44">
        <v>3</v>
      </c>
      <c r="J236" s="44">
        <f t="shared" si="17"/>
        <v>10</v>
      </c>
    </row>
    <row r="237" spans="2:10" hidden="1" x14ac:dyDescent="0.3">
      <c r="B237" s="140">
        <v>14</v>
      </c>
      <c r="C237" s="77" t="s">
        <v>100</v>
      </c>
      <c r="D237" s="164" t="s">
        <v>103</v>
      </c>
      <c r="E237" s="141" t="s">
        <v>103</v>
      </c>
      <c r="G237" s="44">
        <v>8</v>
      </c>
      <c r="J237" s="44">
        <f t="shared" si="17"/>
        <v>6</v>
      </c>
    </row>
    <row r="238" spans="2:10" hidden="1" x14ac:dyDescent="0.3">
      <c r="E238" s="77"/>
    </row>
    <row r="239" spans="2:10" hidden="1" x14ac:dyDescent="0.3"/>
    <row r="240" spans="2:10" ht="60.75" hidden="1" customHeight="1" x14ac:dyDescent="0.3">
      <c r="B240" s="180" t="s">
        <v>122</v>
      </c>
      <c r="C240" s="180"/>
      <c r="D240" s="180"/>
      <c r="E240" s="180"/>
    </row>
    <row r="241" spans="1:9" ht="37.799999999999997" hidden="1" x14ac:dyDescent="0.3">
      <c r="B241" s="108" t="s">
        <v>102</v>
      </c>
      <c r="C241" s="73" t="s">
        <v>1</v>
      </c>
      <c r="D241" s="73" t="s">
        <v>121</v>
      </c>
      <c r="E241" s="73" t="s">
        <v>104</v>
      </c>
    </row>
    <row r="242" spans="1:9" hidden="1" x14ac:dyDescent="0.3">
      <c r="B242" s="66"/>
      <c r="C242" s="67"/>
      <c r="D242" s="67"/>
      <c r="E242" s="77"/>
    </row>
    <row r="243" spans="1:9" hidden="1" x14ac:dyDescent="0.3">
      <c r="A243" s="44">
        <v>1</v>
      </c>
      <c r="B243" s="140">
        <v>1</v>
      </c>
      <c r="C243" s="77" t="s">
        <v>82</v>
      </c>
      <c r="D243" s="141" t="s">
        <v>103</v>
      </c>
      <c r="E243" s="141">
        <v>2</v>
      </c>
      <c r="G243" s="44">
        <v>1</v>
      </c>
      <c r="I243" s="44">
        <f>G243-B243</f>
        <v>0</v>
      </c>
    </row>
    <row r="244" spans="1:9" hidden="1" x14ac:dyDescent="0.3">
      <c r="A244" s="44">
        <v>2</v>
      </c>
      <c r="B244" s="140">
        <v>2</v>
      </c>
      <c r="C244" s="77" t="s">
        <v>85</v>
      </c>
      <c r="D244" s="141" t="s">
        <v>103</v>
      </c>
      <c r="E244" s="141">
        <v>8</v>
      </c>
      <c r="G244" s="44">
        <v>2</v>
      </c>
      <c r="I244" s="44">
        <f t="shared" ref="I244:I260" si="18">G244-B244</f>
        <v>0</v>
      </c>
    </row>
    <row r="245" spans="1:9" hidden="1" x14ac:dyDescent="0.3">
      <c r="A245" s="44">
        <v>3</v>
      </c>
      <c r="B245" s="140">
        <v>3</v>
      </c>
      <c r="C245" s="77" t="s">
        <v>93</v>
      </c>
      <c r="D245" s="141">
        <v>1</v>
      </c>
      <c r="E245" s="141">
        <v>-11</v>
      </c>
      <c r="G245" s="44">
        <v>4</v>
      </c>
      <c r="I245" s="44">
        <f t="shared" si="18"/>
        <v>1</v>
      </c>
    </row>
    <row r="246" spans="1:9" hidden="1" x14ac:dyDescent="0.3">
      <c r="A246" s="44">
        <v>4</v>
      </c>
      <c r="B246" s="140">
        <v>4</v>
      </c>
      <c r="C246" s="77" t="s">
        <v>94</v>
      </c>
      <c r="D246" s="141">
        <v>-1</v>
      </c>
      <c r="E246" s="141">
        <v>3</v>
      </c>
      <c r="G246" s="44">
        <v>3</v>
      </c>
      <c r="I246" s="44">
        <f t="shared" si="18"/>
        <v>-1</v>
      </c>
    </row>
    <row r="247" spans="1:9" hidden="1" x14ac:dyDescent="0.3">
      <c r="A247" s="44">
        <v>5</v>
      </c>
      <c r="B247" s="140">
        <v>5</v>
      </c>
      <c r="C247" s="77" t="s">
        <v>66</v>
      </c>
      <c r="D247" s="141">
        <v>4</v>
      </c>
      <c r="E247" s="141">
        <v>-4</v>
      </c>
      <c r="G247" s="44">
        <v>9</v>
      </c>
      <c r="I247" s="44">
        <f t="shared" si="18"/>
        <v>4</v>
      </c>
    </row>
    <row r="248" spans="1:9" hidden="1" x14ac:dyDescent="0.3">
      <c r="A248" s="44">
        <v>6</v>
      </c>
      <c r="B248" s="140">
        <v>6</v>
      </c>
      <c r="C248" s="77" t="s">
        <v>86</v>
      </c>
      <c r="D248" s="141" t="s">
        <v>103</v>
      </c>
      <c r="E248" s="141">
        <v>2</v>
      </c>
      <c r="G248" s="44">
        <v>6</v>
      </c>
      <c r="I248" s="44">
        <f t="shared" si="18"/>
        <v>0</v>
      </c>
    </row>
    <row r="249" spans="1:9" hidden="1" x14ac:dyDescent="0.3">
      <c r="A249" s="44">
        <v>7</v>
      </c>
      <c r="B249" s="140">
        <v>7</v>
      </c>
      <c r="C249" s="77" t="s">
        <v>101</v>
      </c>
      <c r="D249" s="141">
        <v>-2</v>
      </c>
      <c r="E249" s="141">
        <v>4</v>
      </c>
      <c r="G249" s="44">
        <v>5</v>
      </c>
      <c r="I249" s="44">
        <f t="shared" si="18"/>
        <v>-2</v>
      </c>
    </row>
    <row r="250" spans="1:9" hidden="1" x14ac:dyDescent="0.3">
      <c r="A250" s="44">
        <v>8</v>
      </c>
      <c r="B250" s="140">
        <v>8</v>
      </c>
      <c r="C250" s="77" t="s">
        <v>84</v>
      </c>
      <c r="D250" s="141">
        <v>2</v>
      </c>
      <c r="E250" s="141">
        <v>5</v>
      </c>
      <c r="G250" s="44">
        <v>10</v>
      </c>
      <c r="I250" s="44">
        <f t="shared" si="18"/>
        <v>2</v>
      </c>
    </row>
    <row r="251" spans="1:9" hidden="1" x14ac:dyDescent="0.3">
      <c r="A251" s="44">
        <v>9</v>
      </c>
      <c r="B251" s="140">
        <v>9</v>
      </c>
      <c r="C251" s="77" t="s">
        <v>59</v>
      </c>
      <c r="D251" s="141">
        <v>-1</v>
      </c>
      <c r="E251" s="141">
        <v>-4</v>
      </c>
      <c r="G251" s="44">
        <v>8</v>
      </c>
      <c r="I251" s="44">
        <f t="shared" si="18"/>
        <v>-1</v>
      </c>
    </row>
    <row r="252" spans="1:9" hidden="1" x14ac:dyDescent="0.3">
      <c r="A252" s="44">
        <v>10</v>
      </c>
      <c r="B252" s="140">
        <v>10</v>
      </c>
      <c r="C252" s="77" t="s">
        <v>80</v>
      </c>
      <c r="D252" s="141">
        <v>-3</v>
      </c>
      <c r="E252" s="141">
        <v>6</v>
      </c>
      <c r="G252" s="44">
        <v>7</v>
      </c>
      <c r="I252" s="44">
        <f t="shared" si="18"/>
        <v>-3</v>
      </c>
    </row>
    <row r="253" spans="1:9" hidden="1" x14ac:dyDescent="0.3">
      <c r="A253" s="44">
        <v>11</v>
      </c>
      <c r="B253" s="140">
        <v>11</v>
      </c>
      <c r="C253" s="77" t="s">
        <v>67</v>
      </c>
      <c r="D253" s="141">
        <v>1</v>
      </c>
      <c r="E253" s="141">
        <v>-1</v>
      </c>
      <c r="G253" s="44">
        <v>12</v>
      </c>
      <c r="I253" s="44">
        <f t="shared" si="18"/>
        <v>1</v>
      </c>
    </row>
    <row r="254" spans="1:9" hidden="1" x14ac:dyDescent="0.3">
      <c r="A254" s="44">
        <v>12</v>
      </c>
      <c r="B254" s="140">
        <v>12</v>
      </c>
      <c r="C254" s="77" t="s">
        <v>81</v>
      </c>
      <c r="D254" s="141">
        <v>-1</v>
      </c>
      <c r="E254" s="141">
        <v>-4</v>
      </c>
      <c r="G254" s="44">
        <v>11</v>
      </c>
      <c r="I254" s="44">
        <f t="shared" si="18"/>
        <v>-1</v>
      </c>
    </row>
    <row r="255" spans="1:9" hidden="1" x14ac:dyDescent="0.3">
      <c r="A255" s="44">
        <v>13</v>
      </c>
      <c r="B255" s="140">
        <v>13</v>
      </c>
      <c r="C255" s="77" t="s">
        <v>63</v>
      </c>
      <c r="D255" s="141">
        <v>1</v>
      </c>
      <c r="E255" s="141">
        <v>-6</v>
      </c>
      <c r="G255" s="44">
        <v>14</v>
      </c>
      <c r="I255" s="44">
        <f t="shared" si="18"/>
        <v>1</v>
      </c>
    </row>
    <row r="256" spans="1:9" hidden="1" x14ac:dyDescent="0.3">
      <c r="A256" s="44">
        <v>14</v>
      </c>
      <c r="B256" s="140">
        <v>14</v>
      </c>
      <c r="C256" s="77" t="s">
        <v>61</v>
      </c>
      <c r="D256" s="141">
        <v>1</v>
      </c>
      <c r="E256" s="141">
        <v>-4</v>
      </c>
      <c r="G256" s="44">
        <v>15</v>
      </c>
      <c r="I256" s="44">
        <f t="shared" si="18"/>
        <v>1</v>
      </c>
    </row>
    <row r="257" spans="1:9" hidden="1" x14ac:dyDescent="0.3">
      <c r="A257" s="44">
        <v>15</v>
      </c>
      <c r="B257" s="140">
        <v>15</v>
      </c>
      <c r="C257" s="77" t="s">
        <v>70</v>
      </c>
      <c r="D257" s="141">
        <v>-2</v>
      </c>
      <c r="E257" s="141">
        <v>4</v>
      </c>
      <c r="G257" s="44">
        <v>13</v>
      </c>
      <c r="I257" s="44">
        <f t="shared" si="18"/>
        <v>-2</v>
      </c>
    </row>
    <row r="258" spans="1:9" hidden="1" x14ac:dyDescent="0.3">
      <c r="A258" s="44">
        <v>16</v>
      </c>
      <c r="B258" s="140">
        <v>16</v>
      </c>
      <c r="C258" s="77" t="s">
        <v>95</v>
      </c>
      <c r="D258" s="141">
        <v>1</v>
      </c>
      <c r="E258" s="141">
        <v>-1</v>
      </c>
      <c r="G258" s="44">
        <v>17</v>
      </c>
      <c r="I258" s="44">
        <f t="shared" si="18"/>
        <v>1</v>
      </c>
    </row>
    <row r="259" spans="1:9" hidden="1" x14ac:dyDescent="0.3">
      <c r="A259" s="44">
        <v>17</v>
      </c>
      <c r="B259" s="140">
        <v>17</v>
      </c>
      <c r="C259" s="77" t="s">
        <v>92</v>
      </c>
      <c r="D259" s="141">
        <v>-1</v>
      </c>
      <c r="E259" s="141">
        <v>-1</v>
      </c>
      <c r="G259" s="44">
        <v>16</v>
      </c>
      <c r="I259" s="44">
        <f t="shared" si="18"/>
        <v>-1</v>
      </c>
    </row>
    <row r="260" spans="1:9" hidden="1" x14ac:dyDescent="0.3">
      <c r="A260" s="44">
        <v>18</v>
      </c>
      <c r="B260" s="140">
        <v>18</v>
      </c>
      <c r="C260" s="77" t="s">
        <v>96</v>
      </c>
      <c r="D260" s="141" t="s">
        <v>103</v>
      </c>
      <c r="E260" s="146">
        <v>-1</v>
      </c>
      <c r="G260" s="44">
        <v>18</v>
      </c>
      <c r="I260" s="44">
        <f t="shared" si="18"/>
        <v>0</v>
      </c>
    </row>
    <row r="261" spans="1:9" hidden="1" x14ac:dyDescent="0.3"/>
    <row r="262" spans="1:9" hidden="1" x14ac:dyDescent="0.3"/>
    <row r="263" spans="1:9" ht="15" hidden="1" customHeight="1" x14ac:dyDescent="0.3">
      <c r="B263" s="180" t="s">
        <v>122</v>
      </c>
      <c r="C263" s="180"/>
      <c r="D263" s="180"/>
      <c r="E263" s="180"/>
    </row>
    <row r="264" spans="1:9" ht="37.799999999999997" hidden="1" x14ac:dyDescent="0.3">
      <c r="B264" s="108" t="s">
        <v>102</v>
      </c>
      <c r="C264" s="73" t="s">
        <v>1</v>
      </c>
      <c r="D264" s="73" t="s">
        <v>121</v>
      </c>
      <c r="E264" s="73" t="s">
        <v>104</v>
      </c>
    </row>
    <row r="265" spans="1:9" hidden="1" x14ac:dyDescent="0.3">
      <c r="B265" s="66"/>
      <c r="C265" s="67"/>
      <c r="D265" s="67"/>
      <c r="E265" s="77"/>
    </row>
    <row r="266" spans="1:9" hidden="1" x14ac:dyDescent="0.3">
      <c r="A266" s="44">
        <v>1</v>
      </c>
      <c r="B266" s="140">
        <v>1</v>
      </c>
      <c r="C266" s="77" t="s">
        <v>97</v>
      </c>
      <c r="D266" s="141" t="s">
        <v>103</v>
      </c>
      <c r="E266" s="141" t="s">
        <v>103</v>
      </c>
      <c r="G266" s="44">
        <v>1</v>
      </c>
      <c r="I266" s="44">
        <f>G266-B266</f>
        <v>0</v>
      </c>
    </row>
    <row r="267" spans="1:9" hidden="1" x14ac:dyDescent="0.3">
      <c r="A267" s="44">
        <v>2</v>
      </c>
      <c r="B267" s="140">
        <v>2</v>
      </c>
      <c r="C267" s="77" t="s">
        <v>89</v>
      </c>
      <c r="D267" s="110" t="s">
        <v>103</v>
      </c>
      <c r="E267" s="110" t="s">
        <v>103</v>
      </c>
      <c r="G267" s="44">
        <v>2</v>
      </c>
      <c r="I267" s="44">
        <f t="shared" ref="I267:I278" si="19">G267-B267</f>
        <v>0</v>
      </c>
    </row>
    <row r="268" spans="1:9" hidden="1" x14ac:dyDescent="0.3">
      <c r="A268" s="44">
        <v>3</v>
      </c>
      <c r="B268" s="140">
        <v>3</v>
      </c>
      <c r="C268" s="77" t="s">
        <v>91</v>
      </c>
      <c r="D268" s="141" t="s">
        <v>103</v>
      </c>
      <c r="E268" s="141">
        <v>5</v>
      </c>
      <c r="G268" s="44">
        <v>3</v>
      </c>
      <c r="I268" s="44">
        <f t="shared" si="19"/>
        <v>0</v>
      </c>
    </row>
    <row r="269" spans="1:9" hidden="1" x14ac:dyDescent="0.3">
      <c r="A269" s="44">
        <v>4</v>
      </c>
      <c r="B269" s="140">
        <v>4</v>
      </c>
      <c r="C269" s="77" t="s">
        <v>74</v>
      </c>
      <c r="D269" s="141">
        <v>1</v>
      </c>
      <c r="E269" s="141">
        <v>-1</v>
      </c>
      <c r="G269" s="44">
        <v>5</v>
      </c>
      <c r="I269" s="44">
        <f t="shared" si="19"/>
        <v>1</v>
      </c>
    </row>
    <row r="270" spans="1:9" hidden="1" x14ac:dyDescent="0.3">
      <c r="A270" s="44">
        <v>5</v>
      </c>
      <c r="B270" s="140">
        <v>5</v>
      </c>
      <c r="C270" s="77" t="s">
        <v>98</v>
      </c>
      <c r="D270" s="141">
        <v>-1</v>
      </c>
      <c r="E270" s="141">
        <v>8</v>
      </c>
      <c r="G270" s="44">
        <v>4</v>
      </c>
      <c r="I270" s="44">
        <f t="shared" si="19"/>
        <v>-1</v>
      </c>
    </row>
    <row r="271" spans="1:9" hidden="1" x14ac:dyDescent="0.3">
      <c r="A271" s="44">
        <v>6</v>
      </c>
      <c r="B271" s="140">
        <v>6</v>
      </c>
      <c r="C271" s="77" t="s">
        <v>62</v>
      </c>
      <c r="D271" s="141" t="s">
        <v>103</v>
      </c>
      <c r="E271" s="141">
        <v>1</v>
      </c>
      <c r="G271" s="44">
        <v>6</v>
      </c>
      <c r="I271" s="44">
        <f t="shared" si="19"/>
        <v>0</v>
      </c>
    </row>
    <row r="272" spans="1:9" hidden="1" x14ac:dyDescent="0.3">
      <c r="A272" s="44">
        <v>7</v>
      </c>
      <c r="B272" s="140">
        <v>7</v>
      </c>
      <c r="C272" s="77" t="s">
        <v>73</v>
      </c>
      <c r="D272" s="141" t="s">
        <v>103</v>
      </c>
      <c r="E272" s="141">
        <v>3</v>
      </c>
      <c r="G272" s="44">
        <v>7</v>
      </c>
      <c r="I272" s="44">
        <f t="shared" si="19"/>
        <v>0</v>
      </c>
    </row>
    <row r="273" spans="1:10" hidden="1" x14ac:dyDescent="0.3">
      <c r="A273" s="44">
        <v>8</v>
      </c>
      <c r="B273" s="140">
        <v>8</v>
      </c>
      <c r="C273" s="77" t="s">
        <v>79</v>
      </c>
      <c r="D273" s="141" t="s">
        <v>103</v>
      </c>
      <c r="E273" s="141">
        <v>3</v>
      </c>
      <c r="G273" s="44">
        <v>8</v>
      </c>
      <c r="I273" s="44">
        <f t="shared" si="19"/>
        <v>0</v>
      </c>
    </row>
    <row r="274" spans="1:10" hidden="1" x14ac:dyDescent="0.3">
      <c r="A274" s="44">
        <v>9</v>
      </c>
      <c r="B274" s="140">
        <v>9</v>
      </c>
      <c r="C274" s="77" t="s">
        <v>87</v>
      </c>
      <c r="D274" s="141">
        <v>2</v>
      </c>
      <c r="E274" s="141">
        <v>5</v>
      </c>
      <c r="G274" s="44">
        <v>11</v>
      </c>
      <c r="I274" s="44">
        <f t="shared" si="19"/>
        <v>2</v>
      </c>
    </row>
    <row r="275" spans="1:10" hidden="1" x14ac:dyDescent="0.3">
      <c r="A275" s="44">
        <v>10</v>
      </c>
      <c r="B275" s="140">
        <v>10</v>
      </c>
      <c r="C275" s="77" t="s">
        <v>68</v>
      </c>
      <c r="D275" s="141" t="s">
        <v>103</v>
      </c>
      <c r="E275" s="141">
        <v>7</v>
      </c>
      <c r="G275" s="44">
        <v>10</v>
      </c>
      <c r="I275" s="44">
        <f t="shared" si="19"/>
        <v>0</v>
      </c>
    </row>
    <row r="276" spans="1:10" hidden="1" x14ac:dyDescent="0.3">
      <c r="A276" s="44">
        <v>11</v>
      </c>
      <c r="B276" s="140">
        <v>11</v>
      </c>
      <c r="C276" s="77" t="s">
        <v>99</v>
      </c>
      <c r="D276" s="141">
        <v>-2</v>
      </c>
      <c r="E276" s="141">
        <v>-11</v>
      </c>
      <c r="G276" s="44">
        <v>9</v>
      </c>
      <c r="I276" s="44">
        <f t="shared" si="19"/>
        <v>-2</v>
      </c>
    </row>
    <row r="277" spans="1:10" hidden="1" x14ac:dyDescent="0.3">
      <c r="A277" s="44">
        <v>12</v>
      </c>
      <c r="B277" s="140">
        <v>12</v>
      </c>
      <c r="C277" s="77" t="s">
        <v>64</v>
      </c>
      <c r="D277" s="141" t="s">
        <v>103</v>
      </c>
      <c r="E277" s="141">
        <v>-3</v>
      </c>
      <c r="G277" s="44">
        <v>12</v>
      </c>
      <c r="I277" s="44">
        <f t="shared" si="19"/>
        <v>0</v>
      </c>
    </row>
    <row r="278" spans="1:10" hidden="1" x14ac:dyDescent="0.3">
      <c r="A278" s="44">
        <v>13</v>
      </c>
      <c r="B278" s="140">
        <v>13</v>
      </c>
      <c r="C278" s="77" t="s">
        <v>75</v>
      </c>
      <c r="D278" s="141" t="s">
        <v>103</v>
      </c>
      <c r="E278" s="141">
        <v>-5</v>
      </c>
      <c r="G278" s="44">
        <v>13</v>
      </c>
      <c r="I278" s="44">
        <f t="shared" si="19"/>
        <v>0</v>
      </c>
    </row>
    <row r="279" spans="1:10" hidden="1" x14ac:dyDescent="0.3"/>
    <row r="280" spans="1:10" hidden="1" x14ac:dyDescent="0.3"/>
    <row r="281" spans="1:10" hidden="1" x14ac:dyDescent="0.3">
      <c r="B281" s="44" t="s">
        <v>129</v>
      </c>
    </row>
    <row r="282" spans="1:10" hidden="1" x14ac:dyDescent="0.3"/>
    <row r="283" spans="1:10" ht="15.6" hidden="1" x14ac:dyDescent="0.3">
      <c r="B283" s="179" t="s">
        <v>128</v>
      </c>
      <c r="C283" s="179"/>
      <c r="D283" s="179"/>
      <c r="E283" s="179"/>
    </row>
    <row r="284" spans="1:10" ht="37.799999999999997" hidden="1" x14ac:dyDescent="0.3">
      <c r="B284" s="108" t="s">
        <v>102</v>
      </c>
      <c r="C284" s="73" t="s">
        <v>1</v>
      </c>
      <c r="D284" s="73" t="s">
        <v>127</v>
      </c>
      <c r="E284" s="73" t="s">
        <v>121</v>
      </c>
      <c r="G284" s="168" t="s">
        <v>134</v>
      </c>
      <c r="I284" s="44" t="s">
        <v>133</v>
      </c>
    </row>
    <row r="285" spans="1:10" hidden="1" x14ac:dyDescent="0.3">
      <c r="B285" s="66"/>
      <c r="C285" s="67"/>
      <c r="D285" s="67"/>
      <c r="E285" s="77"/>
    </row>
    <row r="286" spans="1:10" hidden="1" x14ac:dyDescent="0.3">
      <c r="A286" s="44">
        <v>6</v>
      </c>
      <c r="B286" s="140">
        <v>6</v>
      </c>
      <c r="C286" s="77" t="s">
        <v>60</v>
      </c>
      <c r="D286" s="141" t="s">
        <v>103</v>
      </c>
      <c r="E286" s="141" t="s">
        <v>103</v>
      </c>
      <c r="G286" s="44">
        <v>6</v>
      </c>
      <c r="H286" s="44">
        <f>G286-B286</f>
        <v>0</v>
      </c>
      <c r="I286" s="44">
        <v>6</v>
      </c>
      <c r="J286" s="44">
        <f>I286-B286</f>
        <v>0</v>
      </c>
    </row>
    <row r="287" spans="1:10" hidden="1" x14ac:dyDescent="0.3">
      <c r="A287" s="44">
        <v>2</v>
      </c>
      <c r="B287" s="140">
        <v>2</v>
      </c>
      <c r="C287" s="77" t="s">
        <v>65</v>
      </c>
      <c r="D287" s="110" t="s">
        <v>103</v>
      </c>
      <c r="E287" s="110" t="s">
        <v>103</v>
      </c>
      <c r="G287" s="44">
        <v>2</v>
      </c>
      <c r="H287" s="44">
        <f t="shared" ref="H287:H299" si="20">G287-B287</f>
        <v>0</v>
      </c>
      <c r="I287" s="44">
        <v>2</v>
      </c>
      <c r="J287" s="44">
        <f t="shared" ref="J287:J299" si="21">I287-B287</f>
        <v>0</v>
      </c>
    </row>
    <row r="288" spans="1:10" hidden="1" x14ac:dyDescent="0.3">
      <c r="A288" s="44">
        <v>11</v>
      </c>
      <c r="B288" s="140">
        <v>11</v>
      </c>
      <c r="C288" s="77" t="s">
        <v>69</v>
      </c>
      <c r="D288" s="141">
        <v>2</v>
      </c>
      <c r="E288" s="141">
        <v>2</v>
      </c>
      <c r="G288" s="44">
        <v>13</v>
      </c>
      <c r="H288" s="44">
        <f t="shared" si="20"/>
        <v>2</v>
      </c>
      <c r="I288" s="44">
        <v>13</v>
      </c>
      <c r="J288" s="44">
        <f t="shared" si="21"/>
        <v>2</v>
      </c>
    </row>
    <row r="289" spans="1:10" hidden="1" x14ac:dyDescent="0.3">
      <c r="A289" s="44">
        <v>9</v>
      </c>
      <c r="B289" s="140">
        <v>9</v>
      </c>
      <c r="C289" s="77" t="s">
        <v>71</v>
      </c>
      <c r="D289" s="141">
        <v>1</v>
      </c>
      <c r="E289" s="141" t="s">
        <v>103</v>
      </c>
      <c r="G289" s="44">
        <v>10</v>
      </c>
      <c r="H289" s="44">
        <f t="shared" si="20"/>
        <v>1</v>
      </c>
      <c r="I289" s="44">
        <v>9</v>
      </c>
      <c r="J289" s="44">
        <f t="shared" si="21"/>
        <v>0</v>
      </c>
    </row>
    <row r="290" spans="1:10" hidden="1" x14ac:dyDescent="0.3">
      <c r="A290" s="44">
        <v>13</v>
      </c>
      <c r="B290" s="140">
        <v>13</v>
      </c>
      <c r="C290" s="77" t="s">
        <v>72</v>
      </c>
      <c r="D290" s="141">
        <v>-1</v>
      </c>
      <c r="E290" s="141">
        <v>-1</v>
      </c>
      <c r="G290" s="44">
        <v>12</v>
      </c>
      <c r="H290" s="44">
        <f t="shared" si="20"/>
        <v>-1</v>
      </c>
      <c r="I290" s="44">
        <v>12</v>
      </c>
      <c r="J290" s="44">
        <f t="shared" si="21"/>
        <v>-1</v>
      </c>
    </row>
    <row r="291" spans="1:10" hidden="1" x14ac:dyDescent="0.3">
      <c r="A291" s="44">
        <v>5</v>
      </c>
      <c r="B291" s="140">
        <v>5</v>
      </c>
      <c r="C291" s="77" t="s">
        <v>76</v>
      </c>
      <c r="D291" s="141" t="s">
        <v>103</v>
      </c>
      <c r="E291" s="141" t="s">
        <v>103</v>
      </c>
      <c r="G291" s="44">
        <v>5</v>
      </c>
      <c r="H291" s="44">
        <f t="shared" si="20"/>
        <v>0</v>
      </c>
      <c r="I291" s="44">
        <v>5</v>
      </c>
      <c r="J291" s="44">
        <f t="shared" si="21"/>
        <v>0</v>
      </c>
    </row>
    <row r="292" spans="1:10" hidden="1" x14ac:dyDescent="0.3">
      <c r="A292" s="44">
        <v>12</v>
      </c>
      <c r="B292" s="140">
        <v>12</v>
      </c>
      <c r="C292" s="77" t="s">
        <v>77</v>
      </c>
      <c r="D292" s="141">
        <v>-1</v>
      </c>
      <c r="E292" s="141">
        <v>-1</v>
      </c>
      <c r="G292" s="44">
        <v>11</v>
      </c>
      <c r="H292" s="44">
        <f t="shared" si="20"/>
        <v>-1</v>
      </c>
      <c r="I292" s="44">
        <v>11</v>
      </c>
      <c r="J292" s="44">
        <f t="shared" si="21"/>
        <v>-1</v>
      </c>
    </row>
    <row r="293" spans="1:10" hidden="1" x14ac:dyDescent="0.3">
      <c r="A293" s="44">
        <v>10</v>
      </c>
      <c r="B293" s="140">
        <v>10</v>
      </c>
      <c r="C293" s="77" t="s">
        <v>78</v>
      </c>
      <c r="D293" s="141">
        <v>-1</v>
      </c>
      <c r="E293" s="141" t="s">
        <v>103</v>
      </c>
      <c r="G293" s="44">
        <v>9</v>
      </c>
      <c r="H293" s="44">
        <f t="shared" si="20"/>
        <v>-1</v>
      </c>
      <c r="I293" s="44">
        <v>10</v>
      </c>
      <c r="J293" s="44">
        <f t="shared" si="21"/>
        <v>0</v>
      </c>
    </row>
    <row r="294" spans="1:10" hidden="1" x14ac:dyDescent="0.3">
      <c r="A294" s="44">
        <v>1</v>
      </c>
      <c r="B294" s="140">
        <v>7</v>
      </c>
      <c r="C294" s="77" t="s">
        <v>83</v>
      </c>
      <c r="D294" s="141" t="s">
        <v>103</v>
      </c>
      <c r="E294" s="141" t="s">
        <v>103</v>
      </c>
      <c r="G294" s="44">
        <v>7</v>
      </c>
      <c r="H294" s="44">
        <f t="shared" si="20"/>
        <v>0</v>
      </c>
      <c r="I294" s="44">
        <v>7</v>
      </c>
      <c r="J294" s="44">
        <f t="shared" si="21"/>
        <v>0</v>
      </c>
    </row>
    <row r="295" spans="1:10" hidden="1" x14ac:dyDescent="0.3">
      <c r="A295" s="44">
        <v>7</v>
      </c>
      <c r="B295" s="140">
        <v>3</v>
      </c>
      <c r="C295" s="77" t="s">
        <v>88</v>
      </c>
      <c r="D295" s="141" t="s">
        <v>103</v>
      </c>
      <c r="E295" s="141" t="s">
        <v>103</v>
      </c>
      <c r="G295" s="44">
        <v>3</v>
      </c>
      <c r="H295" s="44">
        <f t="shared" si="20"/>
        <v>0</v>
      </c>
      <c r="I295" s="44">
        <v>3</v>
      </c>
      <c r="J295" s="44">
        <f t="shared" si="21"/>
        <v>0</v>
      </c>
    </row>
    <row r="296" spans="1:10" hidden="1" x14ac:dyDescent="0.3">
      <c r="A296" s="44">
        <v>4</v>
      </c>
      <c r="B296" s="140">
        <v>8</v>
      </c>
      <c r="C296" s="77" t="s">
        <v>90</v>
      </c>
      <c r="D296" s="141" t="s">
        <v>103</v>
      </c>
      <c r="E296" s="141" t="s">
        <v>103</v>
      </c>
      <c r="G296" s="44">
        <v>8</v>
      </c>
      <c r="H296" s="44">
        <f t="shared" si="20"/>
        <v>0</v>
      </c>
      <c r="I296" s="44">
        <v>8</v>
      </c>
      <c r="J296" s="44">
        <f t="shared" si="21"/>
        <v>0</v>
      </c>
    </row>
    <row r="297" spans="1:10" hidden="1" x14ac:dyDescent="0.3">
      <c r="A297" s="44">
        <v>3</v>
      </c>
      <c r="B297" s="140">
        <v>14</v>
      </c>
      <c r="C297" s="77" t="s">
        <v>100</v>
      </c>
      <c r="D297" s="141" t="s">
        <v>103</v>
      </c>
      <c r="E297" s="141" t="s">
        <v>103</v>
      </c>
      <c r="G297" s="44">
        <v>14</v>
      </c>
      <c r="H297" s="44">
        <f t="shared" si="20"/>
        <v>0</v>
      </c>
      <c r="I297" s="44">
        <v>14</v>
      </c>
      <c r="J297" s="44">
        <f t="shared" si="21"/>
        <v>0</v>
      </c>
    </row>
    <row r="298" spans="1:10" hidden="1" x14ac:dyDescent="0.3">
      <c r="A298" s="44">
        <v>8</v>
      </c>
      <c r="B298" s="140">
        <v>1</v>
      </c>
      <c r="C298" s="77" t="s">
        <v>105</v>
      </c>
      <c r="D298" s="110" t="s">
        <v>103</v>
      </c>
      <c r="E298" s="110" t="s">
        <v>103</v>
      </c>
      <c r="G298" s="44">
        <v>1</v>
      </c>
      <c r="H298" s="44">
        <f t="shared" si="20"/>
        <v>0</v>
      </c>
      <c r="I298" s="44">
        <v>1</v>
      </c>
      <c r="J298" s="44">
        <f t="shared" si="21"/>
        <v>0</v>
      </c>
    </row>
    <row r="299" spans="1:10" hidden="1" x14ac:dyDescent="0.3">
      <c r="A299" s="44">
        <v>14</v>
      </c>
      <c r="B299" s="140">
        <v>4</v>
      </c>
      <c r="C299" s="77" t="s">
        <v>106</v>
      </c>
      <c r="D299" s="110" t="s">
        <v>103</v>
      </c>
      <c r="E299" s="110" t="s">
        <v>103</v>
      </c>
      <c r="G299" s="44">
        <v>4</v>
      </c>
      <c r="H299" s="44">
        <f t="shared" si="20"/>
        <v>0</v>
      </c>
      <c r="I299" s="44">
        <v>4</v>
      </c>
      <c r="J299" s="44">
        <f t="shared" si="21"/>
        <v>0</v>
      </c>
    </row>
    <row r="300" spans="1:10" hidden="1" x14ac:dyDescent="0.3"/>
    <row r="301" spans="1:10" hidden="1" x14ac:dyDescent="0.3"/>
    <row r="302" spans="1:10" hidden="1" x14ac:dyDescent="0.3"/>
    <row r="303" spans="1:10" ht="15.6" hidden="1" x14ac:dyDescent="0.3">
      <c r="B303" s="179" t="s">
        <v>128</v>
      </c>
      <c r="C303" s="179"/>
      <c r="D303" s="179"/>
      <c r="E303" s="179"/>
    </row>
    <row r="304" spans="1:10" ht="37.799999999999997" hidden="1" x14ac:dyDescent="0.3">
      <c r="B304" s="108" t="s">
        <v>102</v>
      </c>
      <c r="C304" s="73" t="s">
        <v>1</v>
      </c>
      <c r="D304" s="73" t="s">
        <v>127</v>
      </c>
      <c r="E304" s="73" t="s">
        <v>121</v>
      </c>
      <c r="I304" s="44" t="s">
        <v>136</v>
      </c>
    </row>
    <row r="305" spans="1:10" hidden="1" x14ac:dyDescent="0.3">
      <c r="B305" s="66"/>
      <c r="C305" s="67"/>
      <c r="D305" s="67"/>
      <c r="E305" s="77"/>
    </row>
    <row r="306" spans="1:10" hidden="1" x14ac:dyDescent="0.3">
      <c r="A306" s="44">
        <v>7</v>
      </c>
      <c r="B306" s="140">
        <v>7</v>
      </c>
      <c r="C306" s="77" t="s">
        <v>59</v>
      </c>
      <c r="D306" s="141">
        <v>2</v>
      </c>
      <c r="E306" s="141">
        <v>1</v>
      </c>
      <c r="G306" s="44">
        <v>9</v>
      </c>
      <c r="H306" s="44">
        <f>G306-B306</f>
        <v>2</v>
      </c>
      <c r="I306" s="44">
        <v>8</v>
      </c>
      <c r="J306" s="44">
        <f>I306-B306</f>
        <v>1</v>
      </c>
    </row>
    <row r="307" spans="1:10" hidden="1" x14ac:dyDescent="0.3">
      <c r="A307" s="44">
        <v>14</v>
      </c>
      <c r="B307" s="140">
        <v>14</v>
      </c>
      <c r="C307" s="77" t="s">
        <v>61</v>
      </c>
      <c r="D307" s="141" t="s">
        <v>103</v>
      </c>
      <c r="E307" s="141">
        <v>1</v>
      </c>
      <c r="G307" s="44">
        <v>14</v>
      </c>
      <c r="H307" s="44">
        <f t="shared" ref="H307:H323" si="22">G307-B307</f>
        <v>0</v>
      </c>
      <c r="I307" s="44">
        <v>15</v>
      </c>
      <c r="J307" s="44">
        <f t="shared" ref="J307:J323" si="23">I307-B307</f>
        <v>1</v>
      </c>
    </row>
    <row r="308" spans="1:10" hidden="1" x14ac:dyDescent="0.3">
      <c r="A308" s="44">
        <v>13</v>
      </c>
      <c r="B308" s="140">
        <v>13</v>
      </c>
      <c r="C308" s="77" t="s">
        <v>63</v>
      </c>
      <c r="D308" s="141" t="s">
        <v>103</v>
      </c>
      <c r="E308" s="141">
        <v>1</v>
      </c>
      <c r="G308" s="44">
        <v>13</v>
      </c>
      <c r="H308" s="44">
        <f t="shared" si="22"/>
        <v>0</v>
      </c>
      <c r="I308" s="44">
        <v>14</v>
      </c>
      <c r="J308" s="44">
        <f t="shared" si="23"/>
        <v>1</v>
      </c>
    </row>
    <row r="309" spans="1:10" hidden="1" x14ac:dyDescent="0.3">
      <c r="A309" s="44">
        <v>5</v>
      </c>
      <c r="B309" s="140">
        <v>5</v>
      </c>
      <c r="C309" s="77" t="s">
        <v>66</v>
      </c>
      <c r="D309" s="141" t="s">
        <v>103</v>
      </c>
      <c r="E309" s="141">
        <v>4</v>
      </c>
      <c r="G309" s="44">
        <v>5</v>
      </c>
      <c r="H309" s="44">
        <f t="shared" si="22"/>
        <v>0</v>
      </c>
      <c r="I309" s="44">
        <v>9</v>
      </c>
      <c r="J309" s="44">
        <f t="shared" si="23"/>
        <v>4</v>
      </c>
    </row>
    <row r="310" spans="1:10" hidden="1" x14ac:dyDescent="0.3">
      <c r="A310" s="44">
        <v>10</v>
      </c>
      <c r="B310" s="140">
        <v>10</v>
      </c>
      <c r="C310" s="77" t="s">
        <v>67</v>
      </c>
      <c r="D310" s="141">
        <v>1</v>
      </c>
      <c r="E310" s="141">
        <v>2</v>
      </c>
      <c r="G310" s="44">
        <v>11</v>
      </c>
      <c r="H310" s="44">
        <f t="shared" si="22"/>
        <v>1</v>
      </c>
      <c r="I310" s="44">
        <v>12</v>
      </c>
      <c r="J310" s="44">
        <f t="shared" si="23"/>
        <v>2</v>
      </c>
    </row>
    <row r="311" spans="1:10" hidden="1" x14ac:dyDescent="0.3">
      <c r="A311" s="44">
        <v>15</v>
      </c>
      <c r="B311" s="140">
        <v>15</v>
      </c>
      <c r="C311" s="77" t="s">
        <v>70</v>
      </c>
      <c r="D311" s="141" t="s">
        <v>103</v>
      </c>
      <c r="E311" s="141">
        <v>-2</v>
      </c>
      <c r="G311" s="44">
        <v>15</v>
      </c>
      <c r="H311" s="44">
        <f t="shared" si="22"/>
        <v>0</v>
      </c>
      <c r="I311" s="44">
        <v>13</v>
      </c>
      <c r="J311" s="44">
        <f t="shared" si="23"/>
        <v>-2</v>
      </c>
    </row>
    <row r="312" spans="1:10" hidden="1" x14ac:dyDescent="0.3">
      <c r="A312" s="44">
        <v>9</v>
      </c>
      <c r="B312" s="140">
        <v>9</v>
      </c>
      <c r="C312" s="77" t="s">
        <v>80</v>
      </c>
      <c r="D312" s="141">
        <v>1</v>
      </c>
      <c r="E312" s="141">
        <v>-2</v>
      </c>
      <c r="G312" s="44">
        <v>10</v>
      </c>
      <c r="H312" s="44">
        <f t="shared" si="22"/>
        <v>1</v>
      </c>
      <c r="I312" s="44">
        <v>7</v>
      </c>
      <c r="J312" s="44">
        <f t="shared" si="23"/>
        <v>-2</v>
      </c>
    </row>
    <row r="313" spans="1:10" hidden="1" x14ac:dyDescent="0.3">
      <c r="A313" s="44">
        <v>11</v>
      </c>
      <c r="B313" s="140">
        <v>11</v>
      </c>
      <c r="C313" s="77" t="s">
        <v>81</v>
      </c>
      <c r="D313" s="141">
        <v>1</v>
      </c>
      <c r="E313" s="141" t="s">
        <v>103</v>
      </c>
      <c r="G313" s="44">
        <v>12</v>
      </c>
      <c r="H313" s="44">
        <f t="shared" si="22"/>
        <v>1</v>
      </c>
      <c r="I313" s="44">
        <v>11</v>
      </c>
      <c r="J313" s="44">
        <f t="shared" si="23"/>
        <v>0</v>
      </c>
    </row>
    <row r="314" spans="1:10" hidden="1" x14ac:dyDescent="0.3">
      <c r="A314" s="44">
        <v>1</v>
      </c>
      <c r="B314" s="140">
        <v>1</v>
      </c>
      <c r="C314" s="77" t="s">
        <v>82</v>
      </c>
      <c r="D314" s="141" t="s">
        <v>103</v>
      </c>
      <c r="E314" s="141" t="s">
        <v>103</v>
      </c>
      <c r="G314" s="44">
        <v>1</v>
      </c>
      <c r="H314" s="44">
        <f t="shared" si="22"/>
        <v>0</v>
      </c>
      <c r="I314" s="44">
        <v>1</v>
      </c>
      <c r="J314" s="44">
        <f t="shared" si="23"/>
        <v>0</v>
      </c>
    </row>
    <row r="315" spans="1:10" hidden="1" x14ac:dyDescent="0.3">
      <c r="A315" s="44">
        <v>12</v>
      </c>
      <c r="B315" s="140">
        <v>12</v>
      </c>
      <c r="C315" s="77" t="s">
        <v>84</v>
      </c>
      <c r="D315" s="141">
        <v>-4</v>
      </c>
      <c r="E315" s="141">
        <v>-2</v>
      </c>
      <c r="G315" s="44">
        <v>8</v>
      </c>
      <c r="H315" s="44">
        <f t="shared" si="22"/>
        <v>-4</v>
      </c>
      <c r="I315" s="44">
        <v>10</v>
      </c>
      <c r="J315" s="44">
        <f t="shared" si="23"/>
        <v>-2</v>
      </c>
    </row>
    <row r="316" spans="1:10" hidden="1" x14ac:dyDescent="0.3">
      <c r="A316" s="44">
        <v>2</v>
      </c>
      <c r="B316" s="140">
        <v>2</v>
      </c>
      <c r="C316" s="77" t="s">
        <v>85</v>
      </c>
      <c r="D316" s="141" t="s">
        <v>103</v>
      </c>
      <c r="E316" s="141" t="s">
        <v>103</v>
      </c>
      <c r="G316" s="44">
        <v>2</v>
      </c>
      <c r="H316" s="44">
        <f t="shared" si="22"/>
        <v>0</v>
      </c>
      <c r="I316" s="44">
        <v>2</v>
      </c>
      <c r="J316" s="44">
        <f t="shared" si="23"/>
        <v>0</v>
      </c>
    </row>
    <row r="317" spans="1:10" hidden="1" x14ac:dyDescent="0.3">
      <c r="A317" s="44">
        <v>8</v>
      </c>
      <c r="B317" s="140">
        <v>8</v>
      </c>
      <c r="C317" s="77" t="s">
        <v>86</v>
      </c>
      <c r="D317" s="141">
        <v>-2</v>
      </c>
      <c r="E317" s="141">
        <v>-2</v>
      </c>
      <c r="G317" s="44">
        <v>6</v>
      </c>
      <c r="H317" s="44">
        <f t="shared" si="22"/>
        <v>-2</v>
      </c>
      <c r="I317" s="44">
        <v>6</v>
      </c>
      <c r="J317" s="44">
        <f t="shared" si="23"/>
        <v>-2</v>
      </c>
    </row>
    <row r="318" spans="1:10" hidden="1" x14ac:dyDescent="0.3">
      <c r="A318" s="44">
        <v>16</v>
      </c>
      <c r="B318" s="140">
        <v>16</v>
      </c>
      <c r="C318" s="77" t="s">
        <v>92</v>
      </c>
      <c r="D318" s="141">
        <v>1</v>
      </c>
      <c r="E318" s="141" t="s">
        <v>103</v>
      </c>
      <c r="G318" s="44">
        <v>17</v>
      </c>
      <c r="H318" s="44">
        <f t="shared" si="22"/>
        <v>1</v>
      </c>
      <c r="I318" s="44">
        <v>16</v>
      </c>
      <c r="J318" s="44">
        <f t="shared" si="23"/>
        <v>0</v>
      </c>
    </row>
    <row r="319" spans="1:10" hidden="1" x14ac:dyDescent="0.3">
      <c r="A319" s="44">
        <v>4</v>
      </c>
      <c r="B319" s="140">
        <v>4</v>
      </c>
      <c r="C319" s="77" t="s">
        <v>93</v>
      </c>
      <c r="D319" s="141">
        <v>-1</v>
      </c>
      <c r="E319" s="141" t="s">
        <v>103</v>
      </c>
      <c r="G319" s="44">
        <v>3</v>
      </c>
      <c r="H319" s="44">
        <f t="shared" si="22"/>
        <v>-1</v>
      </c>
      <c r="I319" s="44">
        <v>4</v>
      </c>
      <c r="J319" s="44">
        <f t="shared" si="23"/>
        <v>0</v>
      </c>
    </row>
    <row r="320" spans="1:10" hidden="1" x14ac:dyDescent="0.3">
      <c r="A320" s="44">
        <v>3</v>
      </c>
      <c r="B320" s="140">
        <v>3</v>
      </c>
      <c r="C320" s="77" t="s">
        <v>94</v>
      </c>
      <c r="D320" s="141">
        <v>1</v>
      </c>
      <c r="E320" s="141" t="s">
        <v>103</v>
      </c>
      <c r="G320" s="44">
        <v>4</v>
      </c>
      <c r="H320" s="44">
        <f t="shared" si="22"/>
        <v>1</v>
      </c>
      <c r="I320" s="44">
        <v>3</v>
      </c>
      <c r="J320" s="44">
        <f t="shared" si="23"/>
        <v>0</v>
      </c>
    </row>
    <row r="321" spans="1:10" hidden="1" x14ac:dyDescent="0.3">
      <c r="A321" s="44">
        <v>17</v>
      </c>
      <c r="B321" s="140">
        <v>17</v>
      </c>
      <c r="C321" s="77" t="s">
        <v>95</v>
      </c>
      <c r="D321" s="141">
        <v>-1</v>
      </c>
      <c r="E321" s="141" t="s">
        <v>103</v>
      </c>
      <c r="G321" s="44">
        <v>16</v>
      </c>
      <c r="H321" s="44">
        <f t="shared" si="22"/>
        <v>-1</v>
      </c>
      <c r="I321" s="44">
        <v>17</v>
      </c>
      <c r="J321" s="44">
        <f t="shared" si="23"/>
        <v>0</v>
      </c>
    </row>
    <row r="322" spans="1:10" hidden="1" x14ac:dyDescent="0.3">
      <c r="A322" s="44">
        <v>18</v>
      </c>
      <c r="B322" s="140">
        <v>18</v>
      </c>
      <c r="C322" s="77" t="s">
        <v>96</v>
      </c>
      <c r="D322" s="141" t="s">
        <v>103</v>
      </c>
      <c r="E322" s="141" t="s">
        <v>103</v>
      </c>
      <c r="G322" s="44">
        <v>18</v>
      </c>
      <c r="H322" s="44">
        <f t="shared" si="22"/>
        <v>0</v>
      </c>
      <c r="I322" s="44">
        <v>18</v>
      </c>
      <c r="J322" s="44">
        <f t="shared" si="23"/>
        <v>0</v>
      </c>
    </row>
    <row r="323" spans="1:10" hidden="1" x14ac:dyDescent="0.3">
      <c r="A323" s="44">
        <v>6</v>
      </c>
      <c r="B323" s="140">
        <v>6</v>
      </c>
      <c r="C323" s="77" t="s">
        <v>101</v>
      </c>
      <c r="D323" s="141">
        <v>1</v>
      </c>
      <c r="E323" s="141">
        <v>-1</v>
      </c>
      <c r="G323" s="44">
        <v>7</v>
      </c>
      <c r="H323" s="44">
        <f t="shared" si="22"/>
        <v>1</v>
      </c>
      <c r="I323" s="44">
        <v>5</v>
      </c>
      <c r="J323" s="44">
        <f t="shared" si="23"/>
        <v>-1</v>
      </c>
    </row>
    <row r="324" spans="1:10" hidden="1" x14ac:dyDescent="0.3"/>
    <row r="325" spans="1:10" hidden="1" x14ac:dyDescent="0.3"/>
    <row r="326" spans="1:10" ht="15" hidden="1" customHeight="1" x14ac:dyDescent="0.3">
      <c r="B326" s="179" t="s">
        <v>128</v>
      </c>
      <c r="C326" s="179"/>
      <c r="D326" s="179"/>
      <c r="E326" s="179"/>
    </row>
    <row r="327" spans="1:10" ht="37.799999999999997" hidden="1" x14ac:dyDescent="0.3">
      <c r="B327" s="108" t="s">
        <v>102</v>
      </c>
      <c r="C327" s="73" t="s">
        <v>1</v>
      </c>
      <c r="D327" s="73" t="s">
        <v>127</v>
      </c>
      <c r="E327" s="73" t="s">
        <v>121</v>
      </c>
      <c r="I327" s="44" t="s">
        <v>136</v>
      </c>
    </row>
    <row r="328" spans="1:10" hidden="1" x14ac:dyDescent="0.3">
      <c r="B328" s="66"/>
      <c r="C328" s="67"/>
      <c r="D328" s="67"/>
      <c r="E328" s="77"/>
    </row>
    <row r="329" spans="1:10" hidden="1" x14ac:dyDescent="0.3">
      <c r="A329" s="44">
        <v>5</v>
      </c>
      <c r="B329" s="140">
        <v>5</v>
      </c>
      <c r="C329" s="77" t="s">
        <v>62</v>
      </c>
      <c r="D329" s="141">
        <v>1</v>
      </c>
      <c r="E329" s="141">
        <v>1</v>
      </c>
      <c r="G329" s="44">
        <v>6</v>
      </c>
      <c r="H329" s="44">
        <f>G329-B329</f>
        <v>1</v>
      </c>
      <c r="I329" s="44">
        <v>6</v>
      </c>
      <c r="J329" s="44">
        <f>I329-B329</f>
        <v>1</v>
      </c>
    </row>
    <row r="330" spans="1:10" hidden="1" x14ac:dyDescent="0.3">
      <c r="A330" s="44">
        <v>12</v>
      </c>
      <c r="B330" s="140">
        <v>12</v>
      </c>
      <c r="C330" s="77" t="s">
        <v>64</v>
      </c>
      <c r="D330" s="141" t="s">
        <v>103</v>
      </c>
      <c r="E330" s="141" t="s">
        <v>103</v>
      </c>
      <c r="G330" s="44">
        <v>12</v>
      </c>
      <c r="H330" s="44">
        <f t="shared" ref="H330:H341" si="24">G330-B330</f>
        <v>0</v>
      </c>
      <c r="I330" s="44">
        <v>12</v>
      </c>
      <c r="J330" s="44">
        <f t="shared" ref="J330:J341" si="25">I330-B330</f>
        <v>0</v>
      </c>
    </row>
    <row r="331" spans="1:10" hidden="1" x14ac:dyDescent="0.3">
      <c r="A331" s="44">
        <v>9</v>
      </c>
      <c r="B331" s="140">
        <v>9</v>
      </c>
      <c r="C331" s="77" t="s">
        <v>68</v>
      </c>
      <c r="D331" s="141">
        <v>1</v>
      </c>
      <c r="E331" s="141">
        <v>1</v>
      </c>
      <c r="G331" s="44">
        <v>10</v>
      </c>
      <c r="H331" s="44">
        <f t="shared" si="24"/>
        <v>1</v>
      </c>
      <c r="I331" s="44">
        <v>10</v>
      </c>
      <c r="J331" s="44">
        <f t="shared" si="25"/>
        <v>1</v>
      </c>
    </row>
    <row r="332" spans="1:10" hidden="1" x14ac:dyDescent="0.3">
      <c r="A332" s="44">
        <v>6</v>
      </c>
      <c r="B332" s="140">
        <v>6</v>
      </c>
      <c r="C332" s="77" t="s">
        <v>73</v>
      </c>
      <c r="D332" s="141">
        <v>1</v>
      </c>
      <c r="E332" s="141">
        <v>1</v>
      </c>
      <c r="G332" s="44">
        <v>7</v>
      </c>
      <c r="H332" s="44">
        <f t="shared" si="24"/>
        <v>1</v>
      </c>
      <c r="I332" s="44">
        <v>7</v>
      </c>
      <c r="J332" s="44">
        <f t="shared" si="25"/>
        <v>1</v>
      </c>
    </row>
    <row r="333" spans="1:10" hidden="1" x14ac:dyDescent="0.3">
      <c r="A333" s="44">
        <v>4</v>
      </c>
      <c r="B333" s="140">
        <v>4</v>
      </c>
      <c r="C333" s="77" t="s">
        <v>74</v>
      </c>
      <c r="D333" s="141" t="s">
        <v>103</v>
      </c>
      <c r="E333" s="141">
        <v>1</v>
      </c>
      <c r="G333" s="44">
        <v>4</v>
      </c>
      <c r="H333" s="44">
        <f t="shared" si="24"/>
        <v>0</v>
      </c>
      <c r="I333" s="44">
        <v>5</v>
      </c>
      <c r="J333" s="44">
        <f t="shared" si="25"/>
        <v>1</v>
      </c>
    </row>
    <row r="334" spans="1:10" hidden="1" x14ac:dyDescent="0.3">
      <c r="A334" s="44">
        <v>13</v>
      </c>
      <c r="B334" s="140">
        <v>13</v>
      </c>
      <c r="C334" s="77" t="s">
        <v>75</v>
      </c>
      <c r="D334" s="141" t="s">
        <v>103</v>
      </c>
      <c r="E334" s="141" t="s">
        <v>103</v>
      </c>
      <c r="G334" s="44">
        <v>13</v>
      </c>
      <c r="H334" s="44">
        <f t="shared" si="24"/>
        <v>0</v>
      </c>
      <c r="I334" s="44">
        <v>13</v>
      </c>
      <c r="J334" s="44">
        <f t="shared" si="25"/>
        <v>0</v>
      </c>
    </row>
    <row r="335" spans="1:10" hidden="1" x14ac:dyDescent="0.3">
      <c r="A335" s="44">
        <v>8</v>
      </c>
      <c r="B335" s="140">
        <v>8</v>
      </c>
      <c r="C335" s="77" t="s">
        <v>79</v>
      </c>
      <c r="D335" s="141" t="s">
        <v>103</v>
      </c>
      <c r="E335" s="141" t="s">
        <v>103</v>
      </c>
      <c r="G335" s="44">
        <v>8</v>
      </c>
      <c r="H335" s="44">
        <f t="shared" si="24"/>
        <v>0</v>
      </c>
      <c r="I335" s="44">
        <v>8</v>
      </c>
      <c r="J335" s="44">
        <f t="shared" si="25"/>
        <v>0</v>
      </c>
    </row>
    <row r="336" spans="1:10" hidden="1" x14ac:dyDescent="0.3">
      <c r="A336" s="44">
        <v>11</v>
      </c>
      <c r="B336" s="140">
        <v>11</v>
      </c>
      <c r="C336" s="77" t="s">
        <v>87</v>
      </c>
      <c r="D336" s="141">
        <v>-2</v>
      </c>
      <c r="E336" s="141" t="s">
        <v>103</v>
      </c>
      <c r="G336" s="44">
        <v>9</v>
      </c>
      <c r="H336" s="44">
        <f t="shared" si="24"/>
        <v>-2</v>
      </c>
      <c r="I336" s="44">
        <v>11</v>
      </c>
      <c r="J336" s="44">
        <f t="shared" si="25"/>
        <v>0</v>
      </c>
    </row>
    <row r="337" spans="1:10" hidden="1" x14ac:dyDescent="0.3">
      <c r="A337" s="44">
        <v>2</v>
      </c>
      <c r="B337" s="140">
        <v>2</v>
      </c>
      <c r="C337" s="77" t="s">
        <v>89</v>
      </c>
      <c r="D337" s="110" t="s">
        <v>103</v>
      </c>
      <c r="E337" s="110" t="s">
        <v>103</v>
      </c>
      <c r="G337" s="44">
        <v>2</v>
      </c>
      <c r="H337" s="44">
        <f t="shared" si="24"/>
        <v>0</v>
      </c>
      <c r="I337" s="44">
        <v>2</v>
      </c>
      <c r="J337" s="44">
        <f t="shared" si="25"/>
        <v>0</v>
      </c>
    </row>
    <row r="338" spans="1:10" hidden="1" x14ac:dyDescent="0.3">
      <c r="A338" s="44">
        <v>3</v>
      </c>
      <c r="B338" s="140">
        <v>3</v>
      </c>
      <c r="C338" s="77" t="s">
        <v>91</v>
      </c>
      <c r="D338" s="141" t="s">
        <v>103</v>
      </c>
      <c r="E338" s="141" t="s">
        <v>103</v>
      </c>
      <c r="G338" s="44">
        <v>3</v>
      </c>
      <c r="H338" s="44">
        <f t="shared" si="24"/>
        <v>0</v>
      </c>
      <c r="I338" s="44">
        <v>3</v>
      </c>
      <c r="J338" s="44">
        <f t="shared" si="25"/>
        <v>0</v>
      </c>
    </row>
    <row r="339" spans="1:10" hidden="1" x14ac:dyDescent="0.3">
      <c r="A339" s="44">
        <v>1</v>
      </c>
      <c r="B339" s="140">
        <v>1</v>
      </c>
      <c r="C339" s="77" t="s">
        <v>97</v>
      </c>
      <c r="D339" s="141" t="s">
        <v>103</v>
      </c>
      <c r="E339" s="141" t="s">
        <v>103</v>
      </c>
      <c r="G339" s="44">
        <v>1</v>
      </c>
      <c r="H339" s="44">
        <f t="shared" si="24"/>
        <v>0</v>
      </c>
      <c r="I339" s="44">
        <v>1</v>
      </c>
      <c r="J339" s="44">
        <f t="shared" si="25"/>
        <v>0</v>
      </c>
    </row>
    <row r="340" spans="1:10" hidden="1" x14ac:dyDescent="0.3">
      <c r="A340" s="44">
        <v>7</v>
      </c>
      <c r="B340" s="140">
        <v>7</v>
      </c>
      <c r="C340" s="77" t="s">
        <v>98</v>
      </c>
      <c r="D340" s="141">
        <v>-2</v>
      </c>
      <c r="E340" s="141">
        <v>-3</v>
      </c>
      <c r="G340" s="44">
        <v>5</v>
      </c>
      <c r="H340" s="44">
        <f t="shared" si="24"/>
        <v>-2</v>
      </c>
      <c r="I340" s="44">
        <v>4</v>
      </c>
      <c r="J340" s="44">
        <f t="shared" si="25"/>
        <v>-3</v>
      </c>
    </row>
    <row r="341" spans="1:10" hidden="1" x14ac:dyDescent="0.3">
      <c r="A341" s="44">
        <v>10</v>
      </c>
      <c r="B341" s="140">
        <v>10</v>
      </c>
      <c r="C341" s="77" t="s">
        <v>99</v>
      </c>
      <c r="D341" s="141">
        <v>1</v>
      </c>
      <c r="E341" s="141">
        <v>-1</v>
      </c>
      <c r="G341" s="44">
        <v>11</v>
      </c>
      <c r="H341" s="44">
        <f t="shared" si="24"/>
        <v>1</v>
      </c>
      <c r="I341" s="44">
        <v>9</v>
      </c>
      <c r="J341" s="44">
        <f t="shared" si="25"/>
        <v>-1</v>
      </c>
    </row>
    <row r="342" spans="1:10" hidden="1" x14ac:dyDescent="0.3"/>
  </sheetData>
  <sortState ref="A329:E341">
    <sortCondition ref="C329"/>
  </sortState>
  <mergeCells count="10">
    <mergeCell ref="B283:E283"/>
    <mergeCell ref="B303:E303"/>
    <mergeCell ref="B326:E326"/>
    <mergeCell ref="B263:E263"/>
    <mergeCell ref="B2:E2"/>
    <mergeCell ref="B127:E127"/>
    <mergeCell ref="B145:E145"/>
    <mergeCell ref="B182:E182"/>
    <mergeCell ref="B204:E204"/>
    <mergeCell ref="B240:E240"/>
  </mergeCells>
  <conditionalFormatting sqref="D48:E48 D5:E8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D41 D30">
    <cfRule type="iconSet" priority="85">
      <iconSet iconSet="3Arrows">
        <cfvo type="percent" val="0"/>
        <cfvo type="percent" val="33"/>
        <cfvo type="percent" val="67"/>
      </iconSet>
    </cfRule>
  </conditionalFormatting>
  <conditionalFormatting sqref="D39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B5:B51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51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D59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D66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D53:E53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D63">
    <cfRule type="iconSet" priority="88">
      <iconSet iconSet="3Arrows">
        <cfvo type="percent" val="0"/>
        <cfvo type="percent" val="33"/>
        <cfvo type="percent" val="67"/>
      </iconSet>
    </cfRule>
  </conditionalFormatting>
  <conditionalFormatting sqref="D60:D62 D55:D57 D64:D65 D54:E54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B53:B66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3:E66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D68:E70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D85 D72:D83 D68:E70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B68:B85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8:E85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D87:E87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95">
    <cfRule type="iconSet" priority="97">
      <iconSet iconSet="3Arrows">
        <cfvo type="percent" val="0"/>
        <cfvo type="percent" val="33"/>
        <cfvo type="percent" val="67"/>
      </iconSet>
    </cfRule>
  </conditionalFormatting>
  <conditionalFormatting sqref="D96:D99 D89:D94 D87:E87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B87:B99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7:E99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G53:G66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7:G99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G85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7:E109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D124 D111:D122 D107:E109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B107:B124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7:E124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G107:G124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0:E130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138">
    <cfRule type="iconSet" priority="106">
      <iconSet iconSet="3Arrows">
        <cfvo type="percent" val="0"/>
        <cfvo type="percent" val="33"/>
        <cfvo type="percent" val="67"/>
      </iconSet>
    </cfRule>
  </conditionalFormatting>
  <conditionalFormatting sqref="D139:D142 D132:D137 D130:E130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B130:B142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0:E142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G130:G142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4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161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D148:E148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155:D157 D150:D152 D159:D160 D149:E149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B148:B161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8:E157 D159:E161 E158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G148:G161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8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13:D47 D49:D51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172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179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166:E168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166:E166 D169:D171 D173:D175 D177:D179 D168:E168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169:D179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B166:B179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6:E179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G166:G179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8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188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189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185:E187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196">
    <cfRule type="iconSet" priority="120">
      <iconSet iconSet="3Arrows">
        <cfvo type="percent" val="0"/>
        <cfvo type="percent" val="33"/>
        <cfvo type="percent" val="67"/>
      </iconSet>
    </cfRule>
  </conditionalFormatting>
  <conditionalFormatting sqref="D189:D195 D197:D202 D185:E187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190:D202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B185:B202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5:E202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G185:G202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19:D221">
    <cfRule type="iconSet" priority="57">
      <iconSet iconSet="3Arrows">
        <cfvo type="percent" val="0"/>
        <cfvo type="percent" val="33"/>
        <cfvo type="percent" val="67"/>
      </iconSet>
    </cfRule>
  </conditionalFormatting>
  <conditionalFormatting sqref="D217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207:E207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218 D209:D216 D207:E207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D209:D221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B207:B216 B218:B221 B224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7:E221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G207:G221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8:E48 D40 D23:D29 D34:D38 D10:E10 D12:D20 D31:D32 D6:E8 D42:D47 D49:D51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E232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E226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D228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D228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D228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C223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23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7:E230 E233:E238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E228:E238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C226:C237 C224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6:E238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B225:B237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33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233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D233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258 D252">
    <cfRule type="iconSet" priority="45">
      <iconSet iconSet="3Arrows">
        <cfvo type="percent" val="0"/>
        <cfvo type="percent" val="33"/>
        <cfvo type="percent" val="67"/>
      </iconSet>
    </cfRule>
  </conditionalFormatting>
  <conditionalFormatting sqref="D256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246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246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247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243:E245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D243:E260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D257 D247:D251 D253:D255 D243:E245 D259:D260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D248:D260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B243:B260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8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266:E266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D268:D272 D266:E266 D274:D278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D268:D278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B266:B278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6:E278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D232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232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232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295:E295 D286:E286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291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287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287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298">
    <cfRule type="iconSet" priority="3462">
      <iconSet iconSet="3Arrows">
        <cfvo type="percent" val="0"/>
        <cfvo type="percent" val="33"/>
        <cfvo type="percent" val="67"/>
      </iconSet>
    </cfRule>
  </conditionalFormatting>
  <conditionalFormatting sqref="B286:B299">
    <cfRule type="colorScale" priority="34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6:E299">
    <cfRule type="iconSet" priority="3479">
      <iconSet iconSet="3Arrows">
        <cfvo type="percent" val="0"/>
        <cfvo type="num" val="0"/>
        <cfvo type="num" val="0" gte="0"/>
      </iconSet>
    </cfRule>
  </conditionalFormatting>
  <conditionalFormatting sqref="D296:D299 D288:D294">
    <cfRule type="iconSet" priority="3487">
      <iconSet iconSet="3Arrows">
        <cfvo type="percent" val="0"/>
        <cfvo type="num" val="0"/>
        <cfvo type="num" val="0" gte="0"/>
      </iconSet>
    </cfRule>
  </conditionalFormatting>
  <conditionalFormatting sqref="D295:E295 D292:D294 D299 D296:D297 D288:D290 D286:E286">
    <cfRule type="iconSet" priority="3494">
      <iconSet iconSet="3Arrows">
        <cfvo type="percent" val="0"/>
        <cfvo type="num" val="0"/>
        <cfvo type="num" val="0" gte="0"/>
      </iconSet>
    </cfRule>
  </conditionalFormatting>
  <conditionalFormatting sqref="D319">
    <cfRule type="iconSet" priority="22">
      <iconSet iconSet="3Arrows">
        <cfvo type="percent" val="0"/>
        <cfvo type="percent" val="33"/>
        <cfvo type="percent" val="67"/>
      </iconSet>
    </cfRule>
  </conditionalFormatting>
  <conditionalFormatting sqref="D310:D323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309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318 D309:D316 D307:E307 D320:D323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306:E307">
    <cfRule type="iconSet" priority="3585">
      <iconSet iconSet="3Arrows">
        <cfvo type="percent" val="0"/>
        <cfvo type="num" val="0"/>
        <cfvo type="num" val="0" gte="0"/>
      </iconSet>
    </cfRule>
  </conditionalFormatting>
  <conditionalFormatting sqref="B306:B323">
    <cfRule type="colorScale" priority="35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6:E323">
    <cfRule type="iconSet" priority="3593">
      <iconSet iconSet="3Arrows">
        <cfvo type="percent" val="0"/>
        <cfvo type="num" val="0"/>
        <cfvo type="num" val="0" gte="0"/>
      </iconSet>
    </cfRule>
  </conditionalFormatting>
  <conditionalFormatting sqref="D338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339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329:E329">
    <cfRule type="iconSet" priority="3707">
      <iconSet iconSet="3Arrows">
        <cfvo type="percent" val="0"/>
        <cfvo type="num" val="0"/>
        <cfvo type="num" val="0" gte="0"/>
      </iconSet>
    </cfRule>
  </conditionalFormatting>
  <conditionalFormatting sqref="D331:D341">
    <cfRule type="iconSet" priority="3708">
      <iconSet iconSet="3Arrows">
        <cfvo type="percent" val="0"/>
        <cfvo type="num" val="0"/>
        <cfvo type="num" val="0" gte="0"/>
      </iconSet>
    </cfRule>
  </conditionalFormatting>
  <conditionalFormatting sqref="D335:D337 D331:D333 D329:E330 D339:D341">
    <cfRule type="iconSet" priority="3709">
      <iconSet iconSet="3Arrows">
        <cfvo type="percent" val="0"/>
        <cfvo type="num" val="0"/>
        <cfvo type="num" val="0" gte="0"/>
      </iconSet>
    </cfRule>
  </conditionalFormatting>
  <conditionalFormatting sqref="B329:B341">
    <cfRule type="colorScale" priority="37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29:E341">
    <cfRule type="iconSet" priority="3714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7"/>
  <sheetViews>
    <sheetView tabSelected="1" zoomScaleNormal="100" workbookViewId="0">
      <selection activeCell="G15" sqref="G15"/>
    </sheetView>
  </sheetViews>
  <sheetFormatPr defaultColWidth="9.109375" defaultRowHeight="14.4" x14ac:dyDescent="0.3"/>
  <cols>
    <col min="1" max="1" width="4.109375" style="44" customWidth="1"/>
    <col min="2" max="2" width="20.33203125" style="44" customWidth="1"/>
    <col min="3" max="3" width="33.109375" style="44" customWidth="1"/>
    <col min="4" max="4" width="21.5546875" style="44" customWidth="1"/>
    <col min="5" max="5" width="19.88671875" style="44" customWidth="1"/>
    <col min="6" max="16384" width="9.109375" style="44"/>
  </cols>
  <sheetData>
    <row r="2" spans="2:5" ht="42.75" customHeight="1" x14ac:dyDescent="0.3">
      <c r="B2" s="180" t="s">
        <v>135</v>
      </c>
      <c r="C2" s="180"/>
      <c r="D2" s="180"/>
      <c r="E2" s="180"/>
    </row>
    <row r="3" spans="2:5" ht="25.2" x14ac:dyDescent="0.3">
      <c r="B3" s="108" t="s">
        <v>102</v>
      </c>
      <c r="C3" s="73" t="s">
        <v>1</v>
      </c>
      <c r="D3" s="73" t="s">
        <v>127</v>
      </c>
      <c r="E3" s="73" t="s">
        <v>121</v>
      </c>
    </row>
    <row r="4" spans="2:5" x14ac:dyDescent="0.3">
      <c r="B4" s="183" t="s">
        <v>56</v>
      </c>
      <c r="C4" s="183"/>
      <c r="D4" s="183"/>
      <c r="E4" s="183"/>
    </row>
    <row r="5" spans="2:5" ht="14.25" customHeight="1" x14ac:dyDescent="0.3">
      <c r="B5" s="169"/>
      <c r="C5" s="170"/>
      <c r="D5" s="170"/>
      <c r="E5" s="171"/>
    </row>
    <row r="6" spans="2:5" hidden="1" x14ac:dyDescent="0.3">
      <c r="B6" s="77"/>
      <c r="C6" s="77"/>
      <c r="D6" s="77"/>
      <c r="E6" s="77"/>
    </row>
    <row r="7" spans="2:5" x14ac:dyDescent="0.3">
      <c r="B7" s="138">
        <v>1</v>
      </c>
      <c r="C7" s="77" t="s">
        <v>105</v>
      </c>
      <c r="D7" s="127" t="s">
        <v>103</v>
      </c>
      <c r="E7" s="127" t="s">
        <v>103</v>
      </c>
    </row>
    <row r="8" spans="2:5" x14ac:dyDescent="0.3">
      <c r="B8" s="138">
        <v>2</v>
      </c>
      <c r="C8" s="77" t="s">
        <v>65</v>
      </c>
      <c r="D8" s="110" t="s">
        <v>103</v>
      </c>
      <c r="E8" s="110" t="s">
        <v>103</v>
      </c>
    </row>
    <row r="9" spans="2:5" x14ac:dyDescent="0.3">
      <c r="B9" s="138">
        <v>3</v>
      </c>
      <c r="C9" s="77" t="s">
        <v>88</v>
      </c>
      <c r="D9" s="127" t="s">
        <v>103</v>
      </c>
      <c r="E9" s="127" t="s">
        <v>103</v>
      </c>
    </row>
    <row r="10" spans="2:5" x14ac:dyDescent="0.3">
      <c r="B10" s="138">
        <v>4</v>
      </c>
      <c r="C10" s="77" t="s">
        <v>106</v>
      </c>
      <c r="D10" s="110" t="s">
        <v>103</v>
      </c>
      <c r="E10" s="127" t="s">
        <v>103</v>
      </c>
    </row>
    <row r="11" spans="2:5" x14ac:dyDescent="0.3">
      <c r="B11" s="138">
        <v>5</v>
      </c>
      <c r="C11" s="77" t="s">
        <v>76</v>
      </c>
      <c r="D11" s="127" t="s">
        <v>103</v>
      </c>
      <c r="E11" s="127" t="s">
        <v>103</v>
      </c>
    </row>
    <row r="12" spans="2:5" x14ac:dyDescent="0.3">
      <c r="B12" s="138">
        <v>6</v>
      </c>
      <c r="C12" s="77" t="s">
        <v>60</v>
      </c>
      <c r="D12" s="110" t="s">
        <v>103</v>
      </c>
      <c r="E12" s="110" t="s">
        <v>103</v>
      </c>
    </row>
    <row r="13" spans="2:5" x14ac:dyDescent="0.3">
      <c r="B13" s="138">
        <v>7</v>
      </c>
      <c r="C13" s="77" t="s">
        <v>83</v>
      </c>
      <c r="D13" s="127" t="s">
        <v>103</v>
      </c>
      <c r="E13" s="127" t="s">
        <v>103</v>
      </c>
    </row>
    <row r="14" spans="2:5" x14ac:dyDescent="0.3">
      <c r="B14" s="138">
        <v>8</v>
      </c>
      <c r="C14" s="77" t="s">
        <v>90</v>
      </c>
      <c r="D14" s="127" t="s">
        <v>103</v>
      </c>
      <c r="E14" s="127" t="s">
        <v>103</v>
      </c>
    </row>
    <row r="15" spans="2:5" x14ac:dyDescent="0.3">
      <c r="B15" s="138">
        <v>9</v>
      </c>
      <c r="C15" s="77" t="s">
        <v>71</v>
      </c>
      <c r="D15" s="141">
        <v>1</v>
      </c>
      <c r="E15" s="110" t="s">
        <v>103</v>
      </c>
    </row>
    <row r="16" spans="2:5" x14ac:dyDescent="0.3">
      <c r="B16" s="138">
        <v>10</v>
      </c>
      <c r="C16" s="77" t="s">
        <v>78</v>
      </c>
      <c r="D16" s="127">
        <v>-1</v>
      </c>
      <c r="E16" s="127" t="s">
        <v>103</v>
      </c>
    </row>
    <row r="17" spans="2:5" x14ac:dyDescent="0.3">
      <c r="B17" s="138">
        <v>11</v>
      </c>
      <c r="C17" s="77" t="s">
        <v>69</v>
      </c>
      <c r="D17" s="141">
        <v>2</v>
      </c>
      <c r="E17" s="110">
        <v>2</v>
      </c>
    </row>
    <row r="18" spans="2:5" x14ac:dyDescent="0.3">
      <c r="B18" s="138">
        <v>12</v>
      </c>
      <c r="C18" s="77" t="s">
        <v>77</v>
      </c>
      <c r="D18" s="127">
        <v>-1</v>
      </c>
      <c r="E18" s="127">
        <v>-1</v>
      </c>
    </row>
    <row r="19" spans="2:5" x14ac:dyDescent="0.3">
      <c r="B19" s="138">
        <v>13</v>
      </c>
      <c r="C19" s="77" t="s">
        <v>72</v>
      </c>
      <c r="D19" s="127">
        <v>-1</v>
      </c>
      <c r="E19" s="127">
        <v>-1</v>
      </c>
    </row>
    <row r="20" spans="2:5" x14ac:dyDescent="0.3">
      <c r="B20" s="138">
        <v>14</v>
      </c>
      <c r="C20" s="77" t="s">
        <v>100</v>
      </c>
      <c r="D20" s="127" t="s">
        <v>103</v>
      </c>
      <c r="E20" s="127" t="s">
        <v>103</v>
      </c>
    </row>
    <row r="21" spans="2:5" hidden="1" x14ac:dyDescent="0.3">
      <c r="B21" s="138"/>
      <c r="C21" s="68"/>
      <c r="D21" s="77"/>
      <c r="E21" s="77"/>
    </row>
    <row r="22" spans="2:5" x14ac:dyDescent="0.3">
      <c r="B22" s="181" t="s">
        <v>55</v>
      </c>
      <c r="C22" s="181"/>
      <c r="D22" s="181"/>
      <c r="E22" s="181"/>
    </row>
    <row r="23" spans="2:5" hidden="1" x14ac:dyDescent="0.3">
      <c r="B23" s="182"/>
      <c r="C23" s="182"/>
      <c r="D23" s="77"/>
      <c r="E23" s="77"/>
    </row>
    <row r="24" spans="2:5" x14ac:dyDescent="0.3">
      <c r="B24" s="140">
        <v>1</v>
      </c>
      <c r="C24" s="77" t="s">
        <v>82</v>
      </c>
      <c r="D24" s="141" t="s">
        <v>103</v>
      </c>
      <c r="E24" s="141" t="s">
        <v>103</v>
      </c>
    </row>
    <row r="25" spans="2:5" x14ac:dyDescent="0.3">
      <c r="B25" s="140">
        <v>2</v>
      </c>
      <c r="C25" s="77" t="s">
        <v>85</v>
      </c>
      <c r="D25" s="141" t="s">
        <v>103</v>
      </c>
      <c r="E25" s="141" t="s">
        <v>103</v>
      </c>
    </row>
    <row r="26" spans="2:5" x14ac:dyDescent="0.3">
      <c r="B26" s="140">
        <v>3</v>
      </c>
      <c r="C26" s="77" t="s">
        <v>94</v>
      </c>
      <c r="D26" s="141">
        <v>1</v>
      </c>
      <c r="E26" s="141" t="s">
        <v>103</v>
      </c>
    </row>
    <row r="27" spans="2:5" x14ac:dyDescent="0.3">
      <c r="B27" s="140">
        <v>4</v>
      </c>
      <c r="C27" s="77" t="s">
        <v>93</v>
      </c>
      <c r="D27" s="141">
        <v>-1</v>
      </c>
      <c r="E27" s="141" t="s">
        <v>103</v>
      </c>
    </row>
    <row r="28" spans="2:5" x14ac:dyDescent="0.3">
      <c r="B28" s="140">
        <v>5</v>
      </c>
      <c r="C28" s="77" t="s">
        <v>66</v>
      </c>
      <c r="D28" s="141" t="s">
        <v>103</v>
      </c>
      <c r="E28" s="141">
        <v>4</v>
      </c>
    </row>
    <row r="29" spans="2:5" x14ac:dyDescent="0.3">
      <c r="B29" s="140">
        <v>6</v>
      </c>
      <c r="C29" s="77" t="s">
        <v>101</v>
      </c>
      <c r="D29" s="141">
        <v>1</v>
      </c>
      <c r="E29" s="141">
        <v>-1</v>
      </c>
    </row>
    <row r="30" spans="2:5" x14ac:dyDescent="0.3">
      <c r="B30" s="140">
        <v>7</v>
      </c>
      <c r="C30" s="77" t="s">
        <v>59</v>
      </c>
      <c r="D30" s="141">
        <v>2</v>
      </c>
      <c r="E30" s="141">
        <v>1</v>
      </c>
    </row>
    <row r="31" spans="2:5" x14ac:dyDescent="0.3">
      <c r="B31" s="140">
        <v>8</v>
      </c>
      <c r="C31" s="77" t="s">
        <v>86</v>
      </c>
      <c r="D31" s="141">
        <v>-2</v>
      </c>
      <c r="E31" s="141">
        <v>-2</v>
      </c>
    </row>
    <row r="32" spans="2:5" x14ac:dyDescent="0.3">
      <c r="B32" s="140">
        <v>9</v>
      </c>
      <c r="C32" s="77" t="s">
        <v>80</v>
      </c>
      <c r="D32" s="141">
        <v>1</v>
      </c>
      <c r="E32" s="141">
        <v>-2</v>
      </c>
    </row>
    <row r="33" spans="2:5" x14ac:dyDescent="0.3">
      <c r="B33" s="140">
        <v>10</v>
      </c>
      <c r="C33" s="77" t="s">
        <v>67</v>
      </c>
      <c r="D33" s="141">
        <v>1</v>
      </c>
      <c r="E33" s="141">
        <v>2</v>
      </c>
    </row>
    <row r="34" spans="2:5" x14ac:dyDescent="0.3">
      <c r="B34" s="140">
        <v>11</v>
      </c>
      <c r="C34" s="77" t="s">
        <v>81</v>
      </c>
      <c r="D34" s="141">
        <v>1</v>
      </c>
      <c r="E34" s="141" t="s">
        <v>103</v>
      </c>
    </row>
    <row r="35" spans="2:5" x14ac:dyDescent="0.3">
      <c r="B35" s="140">
        <v>12</v>
      </c>
      <c r="C35" s="77" t="s">
        <v>84</v>
      </c>
      <c r="D35" s="141">
        <v>-4</v>
      </c>
      <c r="E35" s="141">
        <v>-2</v>
      </c>
    </row>
    <row r="36" spans="2:5" x14ac:dyDescent="0.3">
      <c r="B36" s="140">
        <v>13</v>
      </c>
      <c r="C36" s="77" t="s">
        <v>63</v>
      </c>
      <c r="D36" s="141" t="s">
        <v>103</v>
      </c>
      <c r="E36" s="141">
        <v>1</v>
      </c>
    </row>
    <row r="37" spans="2:5" x14ac:dyDescent="0.3">
      <c r="B37" s="140">
        <v>14</v>
      </c>
      <c r="C37" s="77" t="s">
        <v>61</v>
      </c>
      <c r="D37" s="141" t="s">
        <v>103</v>
      </c>
      <c r="E37" s="141">
        <v>1</v>
      </c>
    </row>
    <row r="38" spans="2:5" x14ac:dyDescent="0.3">
      <c r="B38" s="140">
        <v>15</v>
      </c>
      <c r="C38" s="77" t="s">
        <v>70</v>
      </c>
      <c r="D38" s="141" t="s">
        <v>103</v>
      </c>
      <c r="E38" s="141">
        <v>-2</v>
      </c>
    </row>
    <row r="39" spans="2:5" x14ac:dyDescent="0.3">
      <c r="B39" s="140">
        <v>16</v>
      </c>
      <c r="C39" s="77" t="s">
        <v>92</v>
      </c>
      <c r="D39" s="141">
        <v>1</v>
      </c>
      <c r="E39" s="141" t="s">
        <v>103</v>
      </c>
    </row>
    <row r="40" spans="2:5" x14ac:dyDescent="0.3">
      <c r="B40" s="140">
        <v>17</v>
      </c>
      <c r="C40" s="77" t="s">
        <v>95</v>
      </c>
      <c r="D40" s="141">
        <v>-1</v>
      </c>
      <c r="E40" s="141" t="s">
        <v>103</v>
      </c>
    </row>
    <row r="41" spans="2:5" ht="14.25" customHeight="1" x14ac:dyDescent="0.3">
      <c r="B41" s="140">
        <v>18</v>
      </c>
      <c r="C41" s="77" t="s">
        <v>96</v>
      </c>
      <c r="D41" s="141" t="s">
        <v>103</v>
      </c>
      <c r="E41" s="141" t="s">
        <v>103</v>
      </c>
    </row>
    <row r="42" spans="2:5" hidden="1" x14ac:dyDescent="0.3">
      <c r="B42" s="138"/>
      <c r="C42" s="68"/>
      <c r="D42" s="77"/>
      <c r="E42" s="77"/>
    </row>
    <row r="43" spans="2:5" x14ac:dyDescent="0.3">
      <c r="B43" s="181" t="s">
        <v>57</v>
      </c>
      <c r="C43" s="181"/>
      <c r="D43" s="181"/>
      <c r="E43" s="181"/>
    </row>
    <row r="44" spans="2:5" hidden="1" x14ac:dyDescent="0.3">
      <c r="B44" s="79"/>
      <c r="C44" s="79"/>
      <c r="D44" s="77"/>
      <c r="E44" s="77"/>
    </row>
    <row r="45" spans="2:5" x14ac:dyDescent="0.3">
      <c r="B45" s="140">
        <v>1</v>
      </c>
      <c r="C45" s="77" t="s">
        <v>97</v>
      </c>
      <c r="D45" s="141" t="s">
        <v>103</v>
      </c>
      <c r="E45" s="141" t="s">
        <v>103</v>
      </c>
    </row>
    <row r="46" spans="2:5" x14ac:dyDescent="0.3">
      <c r="B46" s="140">
        <v>2</v>
      </c>
      <c r="C46" s="77" t="s">
        <v>89</v>
      </c>
      <c r="D46" s="141" t="s">
        <v>103</v>
      </c>
      <c r="E46" s="141" t="s">
        <v>103</v>
      </c>
    </row>
    <row r="47" spans="2:5" x14ac:dyDescent="0.3">
      <c r="B47" s="140">
        <v>3</v>
      </c>
      <c r="C47" s="77" t="s">
        <v>91</v>
      </c>
      <c r="D47" s="141" t="s">
        <v>103</v>
      </c>
      <c r="E47" s="141" t="s">
        <v>103</v>
      </c>
    </row>
    <row r="48" spans="2:5" x14ac:dyDescent="0.3">
      <c r="B48" s="140">
        <v>4</v>
      </c>
      <c r="C48" s="77" t="s">
        <v>74</v>
      </c>
      <c r="D48" s="141" t="s">
        <v>103</v>
      </c>
      <c r="E48" s="141">
        <v>1</v>
      </c>
    </row>
    <row r="49" spans="2:5" x14ac:dyDescent="0.3">
      <c r="B49" s="140">
        <v>5</v>
      </c>
      <c r="C49" s="77" t="s">
        <v>62</v>
      </c>
      <c r="D49" s="141">
        <v>1</v>
      </c>
      <c r="E49" s="141">
        <v>1</v>
      </c>
    </row>
    <row r="50" spans="2:5" x14ac:dyDescent="0.3">
      <c r="B50" s="140">
        <v>6</v>
      </c>
      <c r="C50" s="77" t="s">
        <v>73</v>
      </c>
      <c r="D50" s="141">
        <v>1</v>
      </c>
      <c r="E50" s="141">
        <v>1</v>
      </c>
    </row>
    <row r="51" spans="2:5" x14ac:dyDescent="0.3">
      <c r="B51" s="140">
        <v>7</v>
      </c>
      <c r="C51" s="77" t="s">
        <v>98</v>
      </c>
      <c r="D51" s="141">
        <v>-2</v>
      </c>
      <c r="E51" s="141">
        <v>-3</v>
      </c>
    </row>
    <row r="52" spans="2:5" x14ac:dyDescent="0.3">
      <c r="B52" s="140">
        <v>8</v>
      </c>
      <c r="C52" s="77" t="s">
        <v>79</v>
      </c>
      <c r="D52" s="141" t="s">
        <v>103</v>
      </c>
      <c r="E52" s="141" t="s">
        <v>103</v>
      </c>
    </row>
    <row r="53" spans="2:5" x14ac:dyDescent="0.3">
      <c r="B53" s="140">
        <v>9</v>
      </c>
      <c r="C53" s="77" t="s">
        <v>68</v>
      </c>
      <c r="D53" s="141">
        <v>1</v>
      </c>
      <c r="E53" s="141">
        <v>1</v>
      </c>
    </row>
    <row r="54" spans="2:5" x14ac:dyDescent="0.3">
      <c r="B54" s="140">
        <v>10</v>
      </c>
      <c r="C54" s="77" t="s">
        <v>99</v>
      </c>
      <c r="D54" s="141">
        <v>1</v>
      </c>
      <c r="E54" s="141">
        <v>-1</v>
      </c>
    </row>
    <row r="55" spans="2:5" x14ac:dyDescent="0.3">
      <c r="B55" s="140">
        <v>11</v>
      </c>
      <c r="C55" s="77" t="s">
        <v>87</v>
      </c>
      <c r="D55" s="141">
        <v>-2</v>
      </c>
      <c r="E55" s="141" t="s">
        <v>103</v>
      </c>
    </row>
    <row r="56" spans="2:5" x14ac:dyDescent="0.3">
      <c r="B56" s="140">
        <v>12</v>
      </c>
      <c r="C56" s="77" t="s">
        <v>64</v>
      </c>
      <c r="D56" s="110" t="s">
        <v>103</v>
      </c>
      <c r="E56" s="141" t="s">
        <v>103</v>
      </c>
    </row>
    <row r="57" spans="2:5" x14ac:dyDescent="0.3">
      <c r="B57" s="140">
        <v>13</v>
      </c>
      <c r="C57" s="77" t="s">
        <v>75</v>
      </c>
      <c r="D57" s="141" t="s">
        <v>103</v>
      </c>
      <c r="E57" s="141" t="s">
        <v>103</v>
      </c>
    </row>
  </sheetData>
  <autoFilter ref="B5:E5"/>
  <sortState ref="B7:E20">
    <sortCondition ref="B7:B20"/>
  </sortState>
  <mergeCells count="5">
    <mergeCell ref="B2:E2"/>
    <mergeCell ref="B22:E22"/>
    <mergeCell ref="B23:C23"/>
    <mergeCell ref="B43:E43"/>
    <mergeCell ref="B4:E4"/>
  </mergeCells>
  <conditionalFormatting sqref="D20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D7:E9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D10:D11 D7:E7 D9:E9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B7:B20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:E11 D20:E20 E12:E19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24:E26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29">
      <iconSet iconSet="3Arrows">
        <cfvo type="percent" val="0"/>
        <cfvo type="percent" val="33"/>
        <cfvo type="percent" val="67"/>
      </iconSet>
    </cfRule>
  </conditionalFormatting>
  <conditionalFormatting sqref="D28:D34 D36:D41 D24:E26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29:D41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B24:B41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:E41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57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D55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45:E45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56 D47:D54 D45:E45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47:D57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B45:B57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5:E57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3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35433070866141736" bottom="0.35433070866141736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8"/>
  <sheetViews>
    <sheetView zoomScale="70" zoomScaleNormal="70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L3" sqref="L3"/>
    </sheetView>
  </sheetViews>
  <sheetFormatPr defaultColWidth="9.109375" defaultRowHeight="14.4" x14ac:dyDescent="0.3"/>
  <cols>
    <col min="1" max="1" width="4.44140625" style="44" customWidth="1"/>
    <col min="2" max="2" width="21.109375" style="44" customWidth="1"/>
    <col min="3" max="3" width="13.6640625" style="44" customWidth="1"/>
    <col min="4" max="4" width="12" style="44" customWidth="1"/>
    <col min="5" max="12" width="16.6640625" style="44" customWidth="1"/>
    <col min="13" max="13" width="0.6640625" style="44" hidden="1" customWidth="1"/>
    <col min="14" max="14" width="6.33203125" style="44" hidden="1" customWidth="1"/>
    <col min="15" max="15" width="9.33203125" style="44" hidden="1" customWidth="1"/>
    <col min="16" max="16" width="6.33203125" style="44" hidden="1" customWidth="1"/>
    <col min="17" max="17" width="23.33203125" style="44" customWidth="1"/>
    <col min="18" max="18" width="20.6640625" style="44" customWidth="1"/>
    <col min="19" max="19" width="14.44140625" style="44" customWidth="1"/>
    <col min="20" max="20" width="14.88671875" style="44" customWidth="1"/>
    <col min="21" max="16384" width="9.109375" style="44"/>
  </cols>
  <sheetData>
    <row r="1" spans="1:20" s="38" customFormat="1" ht="20.399999999999999" x14ac:dyDescent="0.35">
      <c r="B1" s="37" t="s">
        <v>131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s="51" customFormat="1" ht="108.75" customHeight="1" x14ac:dyDescent="0.3">
      <c r="A2" s="64"/>
      <c r="B2" s="63" t="s">
        <v>1</v>
      </c>
      <c r="C2" s="117" t="s">
        <v>120</v>
      </c>
      <c r="D2" s="117" t="s">
        <v>123</v>
      </c>
      <c r="E2" s="118" t="s">
        <v>108</v>
      </c>
      <c r="F2" s="118" t="s">
        <v>109</v>
      </c>
      <c r="G2" s="119" t="s">
        <v>124</v>
      </c>
      <c r="H2" s="119" t="s">
        <v>125</v>
      </c>
      <c r="I2" s="120" t="s">
        <v>130</v>
      </c>
      <c r="J2" s="120" t="s">
        <v>126</v>
      </c>
      <c r="K2" s="121" t="s">
        <v>114</v>
      </c>
      <c r="L2" s="121" t="s">
        <v>115</v>
      </c>
      <c r="M2" s="117" t="s">
        <v>58</v>
      </c>
      <c r="N2" s="117" t="s">
        <v>53</v>
      </c>
      <c r="O2" s="117" t="s">
        <v>54</v>
      </c>
      <c r="P2" s="117" t="s">
        <v>53</v>
      </c>
      <c r="Q2" s="122" t="s">
        <v>132</v>
      </c>
      <c r="R2" s="122" t="s">
        <v>137</v>
      </c>
      <c r="S2" s="123" t="s">
        <v>116</v>
      </c>
      <c r="T2" s="123" t="s">
        <v>119</v>
      </c>
    </row>
    <row r="3" spans="1:20" s="65" customFormat="1" x14ac:dyDescent="0.3">
      <c r="B3" s="47" t="s">
        <v>52</v>
      </c>
      <c r="C3" s="145">
        <v>2.36</v>
      </c>
      <c r="D3" s="174">
        <v>9.1999999999999998E-3</v>
      </c>
      <c r="E3" s="50">
        <v>146.05669645356744</v>
      </c>
      <c r="F3" s="175">
        <v>558234244</v>
      </c>
      <c r="G3" s="144">
        <v>66.7</v>
      </c>
      <c r="H3" s="175">
        <v>254887933</v>
      </c>
      <c r="I3" s="135">
        <v>0.12196660525091588</v>
      </c>
      <c r="J3" s="53">
        <v>466161</v>
      </c>
      <c r="K3" s="175">
        <v>9986.9103804728093</v>
      </c>
      <c r="L3" s="175">
        <v>37982107.703000002</v>
      </c>
      <c r="M3" s="48"/>
      <c r="N3" s="45"/>
      <c r="O3" s="45"/>
      <c r="P3" s="45"/>
      <c r="Q3" s="111">
        <v>63.315147573101051</v>
      </c>
      <c r="R3" s="172">
        <v>241992900</v>
      </c>
      <c r="S3" s="49">
        <v>20.563144845760291</v>
      </c>
      <c r="T3" s="173">
        <v>78593120.99999997</v>
      </c>
    </row>
    <row r="4" spans="1:20" s="65" customFormat="1" x14ac:dyDescent="0.3">
      <c r="B4" s="130"/>
      <c r="C4" s="131"/>
      <c r="D4" s="129"/>
      <c r="E4" s="133"/>
      <c r="F4" s="76"/>
      <c r="G4" s="134"/>
      <c r="H4" s="132"/>
      <c r="I4" s="135"/>
      <c r="J4" s="53"/>
      <c r="K4" s="61"/>
      <c r="L4" s="61"/>
      <c r="M4" s="48"/>
      <c r="N4" s="132"/>
      <c r="O4" s="132"/>
      <c r="P4" s="132"/>
      <c r="Q4" s="111"/>
      <c r="R4" s="103"/>
      <c r="S4" s="136"/>
      <c r="T4" s="126"/>
    </row>
    <row r="5" spans="1:20" x14ac:dyDescent="0.3">
      <c r="A5" s="44">
        <v>1</v>
      </c>
      <c r="B5" s="54" t="s">
        <v>23</v>
      </c>
      <c r="C5" s="74">
        <v>2.3647564915432859</v>
      </c>
      <c r="D5" s="124">
        <v>1.14E-2</v>
      </c>
      <c r="E5" s="57">
        <v>32.51096756459593</v>
      </c>
      <c r="F5" s="75">
        <v>1182749</v>
      </c>
      <c r="G5" s="56">
        <v>21.744</v>
      </c>
      <c r="H5" s="55">
        <v>789582</v>
      </c>
      <c r="I5" s="60">
        <v>9.6811434854315565E-2</v>
      </c>
      <c r="J5" s="55">
        <v>3522</v>
      </c>
      <c r="K5" s="61">
        <v>8795.5322704782848</v>
      </c>
      <c r="L5" s="61">
        <v>319981.46399999998</v>
      </c>
      <c r="M5" s="80">
        <v>36.9</v>
      </c>
      <c r="N5" s="81">
        <f t="shared" ref="N5:N49" si="0">RANK(M5,M$5:M$49,0)</f>
        <v>22</v>
      </c>
      <c r="O5" s="82">
        <f t="shared" ref="O5:O49" si="1">(M5-4.2)/(86-4.2)</f>
        <v>0.39975550122249387</v>
      </c>
      <c r="P5" s="81">
        <f t="shared" ref="P5:P49" si="2">RANK(O5,O$5:O$49,0)</f>
        <v>22</v>
      </c>
      <c r="Q5" s="78">
        <v>3.5888400219901047</v>
      </c>
      <c r="R5" s="103">
        <v>130562</v>
      </c>
      <c r="S5" s="62">
        <v>24.901566794942276</v>
      </c>
      <c r="T5" s="139">
        <v>905919</v>
      </c>
    </row>
    <row r="6" spans="1:20" s="38" customFormat="1" x14ac:dyDescent="0.3">
      <c r="A6" s="38">
        <v>2</v>
      </c>
      <c r="B6" s="39" t="s">
        <v>24</v>
      </c>
      <c r="C6" s="88">
        <v>2.3931862301022391</v>
      </c>
      <c r="D6" s="124">
        <v>1.32E-2</v>
      </c>
      <c r="E6" s="89">
        <v>374.71420028954492</v>
      </c>
      <c r="F6" s="90">
        <v>23812338</v>
      </c>
      <c r="G6" s="106">
        <v>97.528999999999996</v>
      </c>
      <c r="H6" s="46">
        <v>6197553</v>
      </c>
      <c r="I6" s="52">
        <v>0.11256058412538554</v>
      </c>
      <c r="J6" s="55">
        <v>7153</v>
      </c>
      <c r="K6" s="61">
        <v>11480.395637942973</v>
      </c>
      <c r="L6" s="61">
        <v>729556.18200000003</v>
      </c>
      <c r="M6" s="80">
        <v>21.8</v>
      </c>
      <c r="N6" s="83">
        <f t="shared" si="0"/>
        <v>34</v>
      </c>
      <c r="O6" s="82">
        <f t="shared" si="1"/>
        <v>0.21515892420537899</v>
      </c>
      <c r="P6" s="83">
        <f t="shared" si="2"/>
        <v>34</v>
      </c>
      <c r="Q6" s="78">
        <v>29.930509221375967</v>
      </c>
      <c r="R6" s="104">
        <v>1902024</v>
      </c>
      <c r="S6" s="91">
        <v>29.090671618304274</v>
      </c>
      <c r="T6" s="139">
        <v>1848654</v>
      </c>
    </row>
    <row r="7" spans="1:20" s="38" customFormat="1" x14ac:dyDescent="0.3">
      <c r="A7" s="38">
        <v>3</v>
      </c>
      <c r="B7" s="39" t="s">
        <v>46</v>
      </c>
      <c r="C7" s="88">
        <v>1.7867798180975656</v>
      </c>
      <c r="D7" s="124">
        <v>1.2999999999999999E-2</v>
      </c>
      <c r="E7" s="89">
        <v>69.11761674718197</v>
      </c>
      <c r="F7" s="90">
        <v>2146102</v>
      </c>
      <c r="G7" s="106">
        <v>7.8609999999999998</v>
      </c>
      <c r="H7" s="46">
        <v>242424</v>
      </c>
      <c r="I7" s="52">
        <v>0.13494363929146538</v>
      </c>
      <c r="J7" s="55">
        <v>4190</v>
      </c>
      <c r="K7" s="61">
        <v>5373.7702737520131</v>
      </c>
      <c r="L7" s="61">
        <v>166855.56700000001</v>
      </c>
      <c r="M7" s="80">
        <v>5.8</v>
      </c>
      <c r="N7" s="83">
        <f t="shared" si="0"/>
        <v>43</v>
      </c>
      <c r="O7" s="82">
        <f t="shared" si="1"/>
        <v>1.9559902200488994E-2</v>
      </c>
      <c r="P7" s="83">
        <f t="shared" si="2"/>
        <v>43</v>
      </c>
      <c r="Q7" s="78">
        <v>33.82376811594203</v>
      </c>
      <c r="R7" s="104">
        <v>1050228</v>
      </c>
      <c r="S7" s="91">
        <v>35.950144927536229</v>
      </c>
      <c r="T7" s="139">
        <v>1116252</v>
      </c>
    </row>
    <row r="8" spans="1:20" s="38" customFormat="1" x14ac:dyDescent="0.3">
      <c r="A8" s="38">
        <v>4</v>
      </c>
      <c r="B8" s="39" t="s">
        <v>21</v>
      </c>
      <c r="C8" s="88">
        <v>2.2128835562549174</v>
      </c>
      <c r="D8" s="124">
        <v>3.3999999999999998E-3</v>
      </c>
      <c r="E8" s="89">
        <v>62.965122167362956</v>
      </c>
      <c r="F8" s="90">
        <v>1989446</v>
      </c>
      <c r="G8" s="106">
        <v>39.021000000000001</v>
      </c>
      <c r="H8" s="46">
        <v>1227556</v>
      </c>
      <c r="I8" s="52">
        <v>0.18866312191416634</v>
      </c>
      <c r="J8" s="55">
        <v>5961</v>
      </c>
      <c r="K8" s="61">
        <v>8758.9009684770226</v>
      </c>
      <c r="L8" s="61">
        <v>276746.23499999999</v>
      </c>
      <c r="M8" s="80">
        <v>77.400000000000006</v>
      </c>
      <c r="N8" s="83">
        <f t="shared" si="0"/>
        <v>3</v>
      </c>
      <c r="O8" s="82">
        <f t="shared" si="1"/>
        <v>0.89486552567237165</v>
      </c>
      <c r="P8" s="83">
        <f t="shared" si="2"/>
        <v>3</v>
      </c>
      <c r="Q8" s="78">
        <v>13.519053044689201</v>
      </c>
      <c r="R8" s="104">
        <v>427148</v>
      </c>
      <c r="S8" s="91">
        <v>65.790733004177753</v>
      </c>
      <c r="T8" s="139">
        <v>2078724.0000000002</v>
      </c>
    </row>
    <row r="9" spans="1:20" s="38" customFormat="1" x14ac:dyDescent="0.3">
      <c r="A9" s="38">
        <v>5</v>
      </c>
      <c r="B9" s="39" t="s">
        <v>33</v>
      </c>
      <c r="C9" s="88">
        <v>1.935129802699896</v>
      </c>
      <c r="D9" s="124">
        <v>1.9199999999999998E-2</v>
      </c>
      <c r="E9" s="89">
        <v>57.81972619549795</v>
      </c>
      <c r="F9" s="90">
        <v>1507765</v>
      </c>
      <c r="G9" s="106">
        <v>11.564</v>
      </c>
      <c r="H9" s="46">
        <v>301719</v>
      </c>
      <c r="I9" s="52">
        <v>0.12079610384630134</v>
      </c>
      <c r="J9" s="55">
        <v>3150</v>
      </c>
      <c r="K9" s="61">
        <v>10486.30390765809</v>
      </c>
      <c r="L9" s="61">
        <v>273451.34700000001</v>
      </c>
      <c r="M9" s="80">
        <v>45.5</v>
      </c>
      <c r="N9" s="83">
        <f t="shared" si="0"/>
        <v>18</v>
      </c>
      <c r="O9" s="82">
        <f t="shared" si="1"/>
        <v>0.50488997555012227</v>
      </c>
      <c r="P9" s="83">
        <f t="shared" si="2"/>
        <v>18</v>
      </c>
      <c r="Q9" s="78">
        <v>5.5049277140775397</v>
      </c>
      <c r="R9" s="104">
        <v>143552</v>
      </c>
      <c r="S9" s="91">
        <v>71.754151167695667</v>
      </c>
      <c r="T9" s="139">
        <v>1871133</v>
      </c>
    </row>
    <row r="10" spans="1:20" s="148" customFormat="1" x14ac:dyDescent="0.3">
      <c r="A10" s="148">
        <v>6</v>
      </c>
      <c r="B10" s="149" t="s">
        <v>45</v>
      </c>
      <c r="C10" s="150">
        <v>1.8986784488539985</v>
      </c>
      <c r="D10" s="151">
        <v>1.5800000000000002E-2</v>
      </c>
      <c r="E10" s="152">
        <v>25.222841365461846</v>
      </c>
      <c r="F10" s="153">
        <v>502439</v>
      </c>
      <c r="G10" s="154">
        <v>26.42</v>
      </c>
      <c r="H10" s="155">
        <v>522987</v>
      </c>
      <c r="I10" s="156">
        <v>6.07429718875502E-2</v>
      </c>
      <c r="J10" s="58">
        <v>1210</v>
      </c>
      <c r="K10" s="59">
        <v>6483.2484939759033</v>
      </c>
      <c r="L10" s="59">
        <v>129146.31</v>
      </c>
      <c r="M10" s="157">
        <v>29.1</v>
      </c>
      <c r="N10" s="158">
        <f t="shared" si="0"/>
        <v>28</v>
      </c>
      <c r="O10" s="159">
        <f t="shared" si="1"/>
        <v>0.30440097799511007</v>
      </c>
      <c r="P10" s="158">
        <f t="shared" si="2"/>
        <v>28</v>
      </c>
      <c r="Q10" s="160">
        <v>2.5603413654618472</v>
      </c>
      <c r="R10" s="161">
        <v>51002</v>
      </c>
      <c r="S10" s="162">
        <v>186.96852409638555</v>
      </c>
      <c r="T10" s="163">
        <v>3724413</v>
      </c>
    </row>
    <row r="11" spans="1:20" s="38" customFormat="1" x14ac:dyDescent="0.3">
      <c r="A11" s="38">
        <v>7</v>
      </c>
      <c r="B11" s="39" t="s">
        <v>8</v>
      </c>
      <c r="C11" s="88">
        <v>2.9688357984927611</v>
      </c>
      <c r="D11" s="124">
        <v>1.23E-2</v>
      </c>
      <c r="E11" s="89">
        <v>614.81708436885549</v>
      </c>
      <c r="F11" s="90">
        <v>123198277</v>
      </c>
      <c r="G11" s="106">
        <v>131.846</v>
      </c>
      <c r="H11" s="46">
        <v>26488300</v>
      </c>
      <c r="I11" s="52">
        <v>0.18859977443083711</v>
      </c>
      <c r="J11" s="55">
        <v>37792</v>
      </c>
      <c r="K11" s="61">
        <v>10646.297317124292</v>
      </c>
      <c r="L11" s="61">
        <v>2133326.3489999999</v>
      </c>
      <c r="M11" s="80">
        <v>6.3</v>
      </c>
      <c r="N11" s="83">
        <f t="shared" si="0"/>
        <v>42</v>
      </c>
      <c r="O11" s="82">
        <f t="shared" si="1"/>
        <v>2.5672371638141806E-2</v>
      </c>
      <c r="P11" s="83">
        <f t="shared" si="2"/>
        <v>42</v>
      </c>
      <c r="Q11" s="78">
        <v>372.26572247008215</v>
      </c>
      <c r="R11" s="104">
        <v>74595350</v>
      </c>
      <c r="S11" s="91">
        <v>6.2886886047648991</v>
      </c>
      <c r="T11" s="139">
        <v>1260140</v>
      </c>
    </row>
    <row r="12" spans="1:20" s="38" customFormat="1" x14ac:dyDescent="0.3">
      <c r="A12" s="38">
        <v>8</v>
      </c>
      <c r="B12" s="39" t="s">
        <v>30</v>
      </c>
      <c r="C12" s="88">
        <v>1.8518518518518519</v>
      </c>
      <c r="D12" s="124">
        <v>7.9000000000000008E-3</v>
      </c>
      <c r="E12" s="89">
        <v>46.539659390289799</v>
      </c>
      <c r="F12" s="90">
        <v>989247</v>
      </c>
      <c r="G12" s="106">
        <v>6.5110000000000001</v>
      </c>
      <c r="H12" s="46">
        <v>137557</v>
      </c>
      <c r="I12" s="52">
        <v>0.4283496424538954</v>
      </c>
      <c r="J12" s="55">
        <v>9105</v>
      </c>
      <c r="K12" s="61">
        <v>7499.639960481747</v>
      </c>
      <c r="L12" s="61">
        <v>159412.34700000001</v>
      </c>
      <c r="M12" s="80">
        <v>55.2</v>
      </c>
      <c r="N12" s="83">
        <f t="shared" si="0"/>
        <v>12</v>
      </c>
      <c r="O12" s="82">
        <f t="shared" si="1"/>
        <v>0.62347188264058684</v>
      </c>
      <c r="P12" s="83">
        <f t="shared" si="2"/>
        <v>12</v>
      </c>
      <c r="Q12" s="78">
        <v>3.2203613097478359</v>
      </c>
      <c r="R12" s="104">
        <v>68452</v>
      </c>
      <c r="S12" s="91">
        <v>64.341174256680461</v>
      </c>
      <c r="T12" s="139">
        <v>1367636</v>
      </c>
    </row>
    <row r="13" spans="1:20" s="38" customFormat="1" x14ac:dyDescent="0.3">
      <c r="A13" s="38">
        <v>9</v>
      </c>
      <c r="B13" s="39" t="s">
        <v>34</v>
      </c>
      <c r="C13" s="88">
        <v>1.7589727463312368</v>
      </c>
      <c r="D13" s="124">
        <v>1.0200000000000001E-2</v>
      </c>
      <c r="E13" s="89">
        <v>25.442289133371936</v>
      </c>
      <c r="F13" s="90">
        <v>1318165</v>
      </c>
      <c r="G13" s="106">
        <v>5.2460000000000004</v>
      </c>
      <c r="H13" s="46">
        <v>272458</v>
      </c>
      <c r="I13" s="52">
        <v>0.13051534452808339</v>
      </c>
      <c r="J13" s="55">
        <v>6762</v>
      </c>
      <c r="K13" s="61">
        <v>6526.355761436017</v>
      </c>
      <c r="L13" s="61">
        <v>338130.49200000003</v>
      </c>
      <c r="M13" s="80">
        <v>56.1</v>
      </c>
      <c r="N13" s="83">
        <f t="shared" si="0"/>
        <v>11</v>
      </c>
      <c r="O13" s="82">
        <f t="shared" si="1"/>
        <v>0.63447432762836187</v>
      </c>
      <c r="P13" s="83">
        <f t="shared" si="2"/>
        <v>11</v>
      </c>
      <c r="Q13" s="78">
        <v>6.1745222929936308</v>
      </c>
      <c r="R13" s="104">
        <v>319902</v>
      </c>
      <c r="S13" s="91">
        <v>47.748600656243966</v>
      </c>
      <c r="T13" s="139">
        <v>2473855</v>
      </c>
    </row>
    <row r="14" spans="1:20" s="38" customFormat="1" x14ac:dyDescent="0.3">
      <c r="A14" s="38">
        <v>10</v>
      </c>
      <c r="B14" s="39" t="s">
        <v>49</v>
      </c>
      <c r="C14" s="88">
        <v>1.9246489844308794</v>
      </c>
      <c r="D14" s="124">
        <v>1.0500000000000001E-2</v>
      </c>
      <c r="E14" s="89">
        <v>43.12976075128568</v>
      </c>
      <c r="F14" s="90">
        <v>578672</v>
      </c>
      <c r="G14" s="106">
        <v>18.335000000000001</v>
      </c>
      <c r="H14" s="46">
        <v>244992</v>
      </c>
      <c r="I14" s="52">
        <v>9.182380561973616E-2</v>
      </c>
      <c r="J14" s="55">
        <v>1232</v>
      </c>
      <c r="K14" s="61">
        <v>6982.7371990757983</v>
      </c>
      <c r="L14" s="61">
        <v>93687.384999999995</v>
      </c>
      <c r="M14" s="80">
        <v>84.5</v>
      </c>
      <c r="N14" s="83">
        <f t="shared" si="0"/>
        <v>2</v>
      </c>
      <c r="O14" s="82">
        <f t="shared" si="1"/>
        <v>0.98166259168704162</v>
      </c>
      <c r="P14" s="83">
        <f t="shared" si="2"/>
        <v>2</v>
      </c>
      <c r="Q14" s="78">
        <v>1.5650294402623537</v>
      </c>
      <c r="R14" s="104">
        <v>20998</v>
      </c>
      <c r="S14" s="91">
        <v>94.945069687709619</v>
      </c>
      <c r="T14" s="139">
        <v>1273878</v>
      </c>
    </row>
    <row r="15" spans="1:20" s="38" customFormat="1" x14ac:dyDescent="0.3">
      <c r="A15" s="38">
        <v>11</v>
      </c>
      <c r="B15" s="39" t="s">
        <v>16</v>
      </c>
      <c r="C15" s="88">
        <v>2.3712035846160231</v>
      </c>
      <c r="D15" s="125">
        <v>1.49E-2</v>
      </c>
      <c r="E15" s="89">
        <v>320.77698101670421</v>
      </c>
      <c r="F15" s="90">
        <v>11541235</v>
      </c>
      <c r="G15" s="106">
        <v>39.255000000000003</v>
      </c>
      <c r="H15" s="46">
        <v>1410949</v>
      </c>
      <c r="I15" s="52">
        <v>3.5548514411184305E-2</v>
      </c>
      <c r="J15" s="55">
        <v>1279</v>
      </c>
      <c r="K15" s="61">
        <v>10733.258011617889</v>
      </c>
      <c r="L15" s="61">
        <v>386171.89</v>
      </c>
      <c r="M15" s="80">
        <v>18.600000000000001</v>
      </c>
      <c r="N15" s="83">
        <f t="shared" si="0"/>
        <v>38</v>
      </c>
      <c r="O15" s="82">
        <f t="shared" si="1"/>
        <v>0.17603911980440101</v>
      </c>
      <c r="P15" s="83">
        <f t="shared" si="2"/>
        <v>38</v>
      </c>
      <c r="Q15" s="78">
        <v>28.003446454876457</v>
      </c>
      <c r="R15" s="104">
        <v>1007536</v>
      </c>
      <c r="S15" s="91">
        <v>23.593262736596348</v>
      </c>
      <c r="T15" s="139">
        <v>848862</v>
      </c>
    </row>
    <row r="16" spans="1:20" s="38" customFormat="1" x14ac:dyDescent="0.3">
      <c r="A16" s="38">
        <v>12</v>
      </c>
      <c r="B16" s="39" t="s">
        <v>38</v>
      </c>
      <c r="C16" s="88">
        <v>1.739262977585212</v>
      </c>
      <c r="D16" s="124">
        <v>1.7100000000000001E-2</v>
      </c>
      <c r="E16" s="89">
        <v>23.433101086443081</v>
      </c>
      <c r="F16" s="90">
        <v>793726</v>
      </c>
      <c r="G16" s="106">
        <v>9.8109999999999999</v>
      </c>
      <c r="H16" s="46">
        <v>331959</v>
      </c>
      <c r="I16" s="52">
        <v>0.11277751535191309</v>
      </c>
      <c r="J16" s="55">
        <v>3820</v>
      </c>
      <c r="K16" s="61">
        <v>6749.4864489844122</v>
      </c>
      <c r="L16" s="61">
        <v>228618.60500000001</v>
      </c>
      <c r="M16" s="80">
        <v>76.400000000000006</v>
      </c>
      <c r="N16" s="83">
        <f t="shared" si="0"/>
        <v>4</v>
      </c>
      <c r="O16" s="82">
        <f t="shared" si="1"/>
        <v>0.88264058679706603</v>
      </c>
      <c r="P16" s="83">
        <f t="shared" si="2"/>
        <v>4</v>
      </c>
      <c r="Q16" s="78">
        <v>6.3702468115257442</v>
      </c>
      <c r="R16" s="104">
        <v>215773</v>
      </c>
      <c r="S16" s="91">
        <v>60.373523854511099</v>
      </c>
      <c r="T16" s="139">
        <v>2044972</v>
      </c>
    </row>
    <row r="17" spans="1:20" s="38" customFormat="1" x14ac:dyDescent="0.3">
      <c r="A17" s="38">
        <v>13</v>
      </c>
      <c r="B17" s="39" t="s">
        <v>22</v>
      </c>
      <c r="C17" s="88">
        <v>2.3670766769367244</v>
      </c>
      <c r="D17" s="124">
        <v>7.3000000000000001E-3</v>
      </c>
      <c r="E17" s="89">
        <v>132.5137204152123</v>
      </c>
      <c r="F17" s="90">
        <v>14540333</v>
      </c>
      <c r="G17" s="106">
        <v>38.174999999999997</v>
      </c>
      <c r="H17" s="46">
        <v>4177934</v>
      </c>
      <c r="I17" s="52">
        <v>4.0664558404039118E-2</v>
      </c>
      <c r="J17" s="55">
        <v>4462</v>
      </c>
      <c r="K17" s="61">
        <v>10406.200242419825</v>
      </c>
      <c r="L17" s="61">
        <v>1141841.1340000001</v>
      </c>
      <c r="M17" s="80">
        <v>30.7</v>
      </c>
      <c r="N17" s="83">
        <f t="shared" si="0"/>
        <v>25</v>
      </c>
      <c r="O17" s="82">
        <f t="shared" si="1"/>
        <v>0.32396088019559904</v>
      </c>
      <c r="P17" s="83">
        <f t="shared" si="2"/>
        <v>25</v>
      </c>
      <c r="Q17" s="78">
        <v>10.01124609257521</v>
      </c>
      <c r="R17" s="104">
        <v>1098504</v>
      </c>
      <c r="S17" s="91">
        <v>5.6753032526178604</v>
      </c>
      <c r="T17" s="139">
        <v>622734</v>
      </c>
    </row>
    <row r="18" spans="1:20" s="38" customFormat="1" x14ac:dyDescent="0.3">
      <c r="A18" s="38">
        <v>14</v>
      </c>
      <c r="B18" s="39" t="s">
        <v>26</v>
      </c>
      <c r="C18" s="88">
        <v>1.9741043985393665</v>
      </c>
      <c r="D18" s="124">
        <v>8.3000000000000001E-3</v>
      </c>
      <c r="E18" s="89">
        <v>47.924567813224023</v>
      </c>
      <c r="F18" s="90">
        <v>2151238</v>
      </c>
      <c r="G18" s="106">
        <v>52.695</v>
      </c>
      <c r="H18" s="46">
        <v>2357673</v>
      </c>
      <c r="I18" s="52">
        <v>2.5374264836927465E-2</v>
      </c>
      <c r="J18" s="55">
        <v>1139</v>
      </c>
      <c r="K18" s="61">
        <v>8881.1178488682945</v>
      </c>
      <c r="L18" s="61">
        <v>398655.61800000002</v>
      </c>
      <c r="M18" s="80">
        <v>23.3</v>
      </c>
      <c r="N18" s="83">
        <f t="shared" si="0"/>
        <v>32</v>
      </c>
      <c r="O18" s="82">
        <f t="shared" si="1"/>
        <v>0.23349633251833743</v>
      </c>
      <c r="P18" s="83">
        <f t="shared" si="2"/>
        <v>32</v>
      </c>
      <c r="Q18" s="78">
        <v>19.623351452504011</v>
      </c>
      <c r="R18" s="104">
        <v>880853</v>
      </c>
      <c r="S18" s="91">
        <v>73.014547317768674</v>
      </c>
      <c r="T18" s="139">
        <v>3277477</v>
      </c>
    </row>
    <row r="19" spans="1:20" s="38" customFormat="1" x14ac:dyDescent="0.3">
      <c r="A19" s="38">
        <v>15</v>
      </c>
      <c r="B19" s="39" t="s">
        <v>18</v>
      </c>
      <c r="C19" s="88">
        <v>2.1061571290009704</v>
      </c>
      <c r="D19" s="124">
        <v>7.6E-3</v>
      </c>
      <c r="E19" s="89">
        <v>47.454880851578565</v>
      </c>
      <c r="F19" s="90">
        <v>784619</v>
      </c>
      <c r="G19" s="106">
        <v>19.725000000000001</v>
      </c>
      <c r="H19" s="46">
        <v>326977</v>
      </c>
      <c r="I19" s="52">
        <v>0.46002177331559213</v>
      </c>
      <c r="J19" s="55">
        <v>7606</v>
      </c>
      <c r="K19" s="61">
        <v>12295.872081770895</v>
      </c>
      <c r="L19" s="61">
        <v>203299.94899999999</v>
      </c>
      <c r="M19" s="80">
        <v>68.599999999999994</v>
      </c>
      <c r="N19" s="83">
        <f t="shared" si="0"/>
        <v>6</v>
      </c>
      <c r="O19" s="82">
        <f t="shared" si="1"/>
        <v>0.78728606356968212</v>
      </c>
      <c r="P19" s="83">
        <f t="shared" si="2"/>
        <v>6</v>
      </c>
      <c r="Q19" s="78">
        <v>20.251844683682108</v>
      </c>
      <c r="R19" s="104">
        <v>334844</v>
      </c>
      <c r="S19" s="91">
        <v>41.648905286077174</v>
      </c>
      <c r="T19" s="139">
        <v>688623</v>
      </c>
    </row>
    <row r="20" spans="1:20" s="38" customFormat="1" x14ac:dyDescent="0.3">
      <c r="A20" s="38">
        <v>16</v>
      </c>
      <c r="B20" s="39" t="s">
        <v>20</v>
      </c>
      <c r="C20" s="88">
        <v>2.6740000198163028</v>
      </c>
      <c r="D20" s="124">
        <v>7.7999999999999996E-3</v>
      </c>
      <c r="E20" s="89">
        <v>50.776225506737759</v>
      </c>
      <c r="F20" s="90">
        <v>2257054</v>
      </c>
      <c r="G20" s="106">
        <v>25.71</v>
      </c>
      <c r="H20" s="46">
        <v>1152157</v>
      </c>
      <c r="I20" s="52">
        <v>0.40986704461091988</v>
      </c>
      <c r="J20" s="55">
        <v>18219</v>
      </c>
      <c r="K20" s="61">
        <v>9160.7072956738884</v>
      </c>
      <c r="L20" s="61">
        <v>407202.6</v>
      </c>
      <c r="M20" s="80">
        <v>22.7</v>
      </c>
      <c r="N20" s="83">
        <f t="shared" si="0"/>
        <v>33</v>
      </c>
      <c r="O20" s="82">
        <f t="shared" si="1"/>
        <v>0.22616136919315405</v>
      </c>
      <c r="P20" s="83">
        <f t="shared" si="2"/>
        <v>33</v>
      </c>
      <c r="Q20" s="78">
        <v>17.581741693100266</v>
      </c>
      <c r="R20" s="104">
        <v>781526</v>
      </c>
      <c r="S20" s="91">
        <v>24.631256889608782</v>
      </c>
      <c r="T20" s="139">
        <v>1094884</v>
      </c>
    </row>
    <row r="21" spans="1:20" s="38" customFormat="1" x14ac:dyDescent="0.3">
      <c r="A21" s="38">
        <v>17</v>
      </c>
      <c r="B21" s="39" t="s">
        <v>48</v>
      </c>
      <c r="C21" s="88">
        <v>1.9438887678504226</v>
      </c>
      <c r="D21" s="124">
        <v>0.01</v>
      </c>
      <c r="E21" s="89">
        <v>29.565664749250587</v>
      </c>
      <c r="F21" s="90">
        <v>729858</v>
      </c>
      <c r="G21" s="106">
        <v>4.5519999999999996</v>
      </c>
      <c r="H21" s="46">
        <v>111206</v>
      </c>
      <c r="I21" s="52">
        <v>6.6272381106700154E-2</v>
      </c>
      <c r="J21" s="55">
        <v>1636</v>
      </c>
      <c r="K21" s="61">
        <v>5640.8143077047716</v>
      </c>
      <c r="L21" s="61">
        <v>139249.14199999999</v>
      </c>
      <c r="M21" s="80">
        <v>29.7</v>
      </c>
      <c r="N21" s="83">
        <f t="shared" si="0"/>
        <v>27</v>
      </c>
      <c r="O21" s="82">
        <f t="shared" si="1"/>
        <v>0.31173594132029342</v>
      </c>
      <c r="P21" s="83">
        <f t="shared" si="2"/>
        <v>27</v>
      </c>
      <c r="Q21" s="78">
        <v>11.2095924815685</v>
      </c>
      <c r="R21" s="104">
        <v>276720</v>
      </c>
      <c r="S21" s="91">
        <v>47.182451591995466</v>
      </c>
      <c r="T21" s="139">
        <v>1164746</v>
      </c>
    </row>
    <row r="22" spans="1:20" s="38" customFormat="1" x14ac:dyDescent="0.3">
      <c r="A22" s="38">
        <v>18</v>
      </c>
      <c r="B22" s="39" t="s">
        <v>12</v>
      </c>
      <c r="C22" s="88">
        <v>2.3755142262752029</v>
      </c>
      <c r="D22" s="124">
        <v>1.37E-2</v>
      </c>
      <c r="E22" s="89">
        <v>163.48543016279015</v>
      </c>
      <c r="F22" s="90">
        <v>13678172</v>
      </c>
      <c r="G22" s="106">
        <v>302.18</v>
      </c>
      <c r="H22" s="46">
        <v>25287040</v>
      </c>
      <c r="I22" s="52">
        <v>0.16116463079387086</v>
      </c>
      <c r="J22" s="55">
        <v>13484</v>
      </c>
      <c r="K22" s="61">
        <v>11142.597853369349</v>
      </c>
      <c r="L22" s="61">
        <v>932256.59199999995</v>
      </c>
      <c r="M22" s="80">
        <v>20</v>
      </c>
      <c r="N22" s="83">
        <f t="shared" si="0"/>
        <v>35</v>
      </c>
      <c r="O22" s="82">
        <f t="shared" si="1"/>
        <v>0.19315403422982885</v>
      </c>
      <c r="P22" s="83">
        <f t="shared" si="2"/>
        <v>35</v>
      </c>
      <c r="Q22" s="78">
        <v>114.06511605670164</v>
      </c>
      <c r="R22" s="104">
        <v>9543372</v>
      </c>
      <c r="S22" s="91">
        <v>9.3492219061506461</v>
      </c>
      <c r="T22" s="139">
        <v>782212</v>
      </c>
    </row>
    <row r="23" spans="1:20" s="38" customFormat="1" x14ac:dyDescent="0.3">
      <c r="A23" s="38">
        <v>19</v>
      </c>
      <c r="B23" s="39" t="s">
        <v>25</v>
      </c>
      <c r="C23" s="88">
        <v>2.2423481940753862</v>
      </c>
      <c r="D23" s="124">
        <v>1.6500000000000001E-2</v>
      </c>
      <c r="E23" s="89">
        <v>233.36240299938967</v>
      </c>
      <c r="F23" s="90">
        <v>13382167</v>
      </c>
      <c r="G23" s="106">
        <v>18.73</v>
      </c>
      <c r="H23" s="46">
        <v>1070483</v>
      </c>
      <c r="I23" s="52">
        <v>0.14519138547388613</v>
      </c>
      <c r="J23" s="55">
        <v>8326</v>
      </c>
      <c r="K23" s="61">
        <v>10442.384671723778</v>
      </c>
      <c r="L23" s="61">
        <v>598818.549</v>
      </c>
      <c r="M23" s="80">
        <v>14.5</v>
      </c>
      <c r="N23" s="83">
        <f t="shared" si="0"/>
        <v>40</v>
      </c>
      <c r="O23" s="82">
        <f t="shared" si="1"/>
        <v>0.12591687041564795</v>
      </c>
      <c r="P23" s="83">
        <f t="shared" si="2"/>
        <v>40</v>
      </c>
      <c r="Q23" s="78">
        <v>71.522818031214584</v>
      </c>
      <c r="R23" s="104">
        <v>4101476</v>
      </c>
      <c r="S23" s="91">
        <v>31.348121021885081</v>
      </c>
      <c r="T23" s="139">
        <v>1797658</v>
      </c>
    </row>
    <row r="24" spans="1:20" s="38" customFormat="1" x14ac:dyDescent="0.3">
      <c r="A24" s="38">
        <v>20</v>
      </c>
      <c r="B24" s="39" t="s">
        <v>35</v>
      </c>
      <c r="C24" s="88">
        <v>1.9517000533540281</v>
      </c>
      <c r="D24" s="124">
        <v>1.2500000000000001E-2</v>
      </c>
      <c r="E24" s="89">
        <v>60.190597799617869</v>
      </c>
      <c r="F24" s="90">
        <v>9639765</v>
      </c>
      <c r="G24" s="106">
        <v>33.677999999999997</v>
      </c>
      <c r="H24" s="46">
        <v>5421444</v>
      </c>
      <c r="I24" s="52">
        <v>0.24430860296964171</v>
      </c>
      <c r="J24" s="55">
        <v>39127</v>
      </c>
      <c r="K24" s="61">
        <v>9404.9689923448677</v>
      </c>
      <c r="L24" s="61">
        <v>1506243.4040000001</v>
      </c>
      <c r="M24" s="80">
        <v>29.8</v>
      </c>
      <c r="N24" s="83">
        <f t="shared" si="0"/>
        <v>26</v>
      </c>
      <c r="O24" s="82">
        <f t="shared" si="1"/>
        <v>0.31295843520782402</v>
      </c>
      <c r="P24" s="83">
        <f t="shared" si="2"/>
        <v>26</v>
      </c>
      <c r="Q24" s="78">
        <v>16.962923186433059</v>
      </c>
      <c r="R24" s="104">
        <v>2716680</v>
      </c>
      <c r="S24" s="91">
        <v>31.541972101851968</v>
      </c>
      <c r="T24" s="139">
        <v>5051573</v>
      </c>
    </row>
    <row r="25" spans="1:20" s="92" customFormat="1" x14ac:dyDescent="0.3">
      <c r="A25" s="92">
        <v>21</v>
      </c>
      <c r="B25" s="93" t="s">
        <v>43</v>
      </c>
      <c r="C25" s="94">
        <v>2.0524693034060397</v>
      </c>
      <c r="D25" s="124">
        <v>8.5000000000000006E-3</v>
      </c>
      <c r="E25" s="95">
        <v>37.208350473056356</v>
      </c>
      <c r="F25" s="97">
        <v>542721</v>
      </c>
      <c r="G25" s="107">
        <v>25.068000000000001</v>
      </c>
      <c r="H25" s="96">
        <v>364039</v>
      </c>
      <c r="I25" s="98">
        <v>8.0762374880021942E-2</v>
      </c>
      <c r="J25" s="55">
        <v>1178</v>
      </c>
      <c r="K25" s="99">
        <v>7811.652954888249</v>
      </c>
      <c r="L25" s="99">
        <v>113940.77</v>
      </c>
      <c r="M25" s="84">
        <v>33</v>
      </c>
      <c r="N25" s="85">
        <f t="shared" si="0"/>
        <v>24</v>
      </c>
      <c r="O25" s="86">
        <f t="shared" si="1"/>
        <v>0.35207823960880197</v>
      </c>
      <c r="P25" s="85">
        <f t="shared" si="2"/>
        <v>24</v>
      </c>
      <c r="Q25" s="100">
        <v>0.26717400246812012</v>
      </c>
      <c r="R25" s="105">
        <v>3897</v>
      </c>
      <c r="S25" s="101">
        <v>68.099999999999994</v>
      </c>
      <c r="T25" s="139">
        <v>1113806</v>
      </c>
    </row>
    <row r="26" spans="1:20" s="38" customFormat="1" x14ac:dyDescent="0.3">
      <c r="A26" s="38">
        <v>22</v>
      </c>
      <c r="B26" s="39" t="s">
        <v>39</v>
      </c>
      <c r="C26" s="88">
        <v>1.8860512228132031</v>
      </c>
      <c r="D26" s="124">
        <v>1.21E-2</v>
      </c>
      <c r="E26" s="89">
        <v>42.477774380923265</v>
      </c>
      <c r="F26" s="90">
        <v>694724</v>
      </c>
      <c r="G26" s="106">
        <v>126.577</v>
      </c>
      <c r="H26" s="46">
        <v>2061185</v>
      </c>
      <c r="I26" s="52">
        <v>0.11806786915316417</v>
      </c>
      <c r="J26" s="55">
        <v>1931</v>
      </c>
      <c r="K26" s="61">
        <v>9406.5212473249758</v>
      </c>
      <c r="L26" s="61">
        <v>153843.655</v>
      </c>
      <c r="M26" s="80">
        <v>48.5</v>
      </c>
      <c r="N26" s="83">
        <f t="shared" si="0"/>
        <v>17</v>
      </c>
      <c r="O26" s="82">
        <f t="shared" si="1"/>
        <v>0.54156479217603914</v>
      </c>
      <c r="P26" s="83">
        <f t="shared" si="2"/>
        <v>17</v>
      </c>
      <c r="Q26" s="78">
        <v>5.334209721797615</v>
      </c>
      <c r="R26" s="104">
        <v>87241</v>
      </c>
      <c r="S26" s="101">
        <v>49.729740847387909</v>
      </c>
      <c r="T26" s="139">
        <v>725358</v>
      </c>
    </row>
    <row r="27" spans="1:20" s="38" customFormat="1" x14ac:dyDescent="0.3">
      <c r="A27" s="38">
        <v>23</v>
      </c>
      <c r="B27" s="39" t="s">
        <v>36</v>
      </c>
      <c r="C27" s="88">
        <v>1.8560053784932951</v>
      </c>
      <c r="D27" s="124">
        <v>9.7999999999999997E-3</v>
      </c>
      <c r="E27" s="89">
        <v>27.859738245273874</v>
      </c>
      <c r="F27" s="90">
        <v>1436866</v>
      </c>
      <c r="G27" s="106">
        <v>9.18</v>
      </c>
      <c r="H27" s="46">
        <v>472982</v>
      </c>
      <c r="I27" s="52">
        <v>0.10966553562772662</v>
      </c>
      <c r="J27" s="55">
        <v>5656</v>
      </c>
      <c r="K27" s="61">
        <v>6466.1302956858945</v>
      </c>
      <c r="L27" s="61">
        <v>333490.67</v>
      </c>
      <c r="M27" s="80">
        <v>38.5</v>
      </c>
      <c r="N27" s="83">
        <f t="shared" si="0"/>
        <v>20</v>
      </c>
      <c r="O27" s="82">
        <f t="shared" si="1"/>
        <v>0.41931540342298285</v>
      </c>
      <c r="P27" s="83">
        <f t="shared" si="2"/>
        <v>20</v>
      </c>
      <c r="Q27" s="78">
        <v>5.7705089675230248</v>
      </c>
      <c r="R27" s="104">
        <v>297614</v>
      </c>
      <c r="S27" s="91">
        <v>30.49979641299079</v>
      </c>
      <c r="T27" s="139">
        <v>1573027</v>
      </c>
    </row>
    <row r="28" spans="1:20" s="38" customFormat="1" ht="17.25" customHeight="1" x14ac:dyDescent="0.3">
      <c r="A28" s="38">
        <v>24</v>
      </c>
      <c r="B28" s="39" t="s">
        <v>11</v>
      </c>
      <c r="C28" s="88">
        <v>3.4657419216697543</v>
      </c>
      <c r="D28" s="124">
        <v>2.5999999999999999E-3</v>
      </c>
      <c r="E28" s="89">
        <v>205.43344116782077</v>
      </c>
      <c r="F28" s="90">
        <v>7683827</v>
      </c>
      <c r="G28" s="106">
        <v>199.82400000000001</v>
      </c>
      <c r="H28" s="46">
        <v>7533562</v>
      </c>
      <c r="I28" s="52">
        <v>0.31885142902975699</v>
      </c>
      <c r="J28" s="55">
        <v>11926</v>
      </c>
      <c r="K28" s="61">
        <v>13874.463679384007</v>
      </c>
      <c r="L28" s="61">
        <v>518946.565</v>
      </c>
      <c r="M28" s="80">
        <v>13.5</v>
      </c>
      <c r="N28" s="83">
        <f t="shared" si="0"/>
        <v>41</v>
      </c>
      <c r="O28" s="82">
        <f t="shared" si="1"/>
        <v>0.11369193154034231</v>
      </c>
      <c r="P28" s="83">
        <f t="shared" si="2"/>
        <v>41</v>
      </c>
      <c r="Q28" s="78">
        <v>46.17763281020239</v>
      </c>
      <c r="R28" s="104">
        <v>1727182</v>
      </c>
      <c r="S28" s="91">
        <v>72.306606421944764</v>
      </c>
      <c r="T28" s="139">
        <v>2704484</v>
      </c>
    </row>
    <row r="29" spans="1:20" s="38" customFormat="1" ht="17.25" customHeight="1" x14ac:dyDescent="0.3">
      <c r="A29" s="38">
        <v>25</v>
      </c>
      <c r="B29" s="39" t="s">
        <v>15</v>
      </c>
      <c r="C29" s="88">
        <v>2.5600800209578698</v>
      </c>
      <c r="D29" s="124">
        <v>0.01</v>
      </c>
      <c r="E29" s="89">
        <v>315.61589427026524</v>
      </c>
      <c r="F29" s="90">
        <v>27200409</v>
      </c>
      <c r="G29" s="106">
        <v>38.646999999999998</v>
      </c>
      <c r="H29" s="46">
        <v>3323065</v>
      </c>
      <c r="I29" s="52">
        <v>4.6900744935137267E-2</v>
      </c>
      <c r="J29" s="55">
        <v>4042</v>
      </c>
      <c r="K29" s="61">
        <v>9333.8245457288067</v>
      </c>
      <c r="L29" s="61">
        <v>804407.66700000002</v>
      </c>
      <c r="M29" s="80">
        <v>19.100000000000001</v>
      </c>
      <c r="N29" s="83">
        <f t="shared" si="0"/>
        <v>37</v>
      </c>
      <c r="O29" s="82">
        <f t="shared" si="1"/>
        <v>0.18215158924205382</v>
      </c>
      <c r="P29" s="83">
        <f t="shared" si="2"/>
        <v>37</v>
      </c>
      <c r="Q29" s="78">
        <v>30.224060708732683</v>
      </c>
      <c r="R29" s="104">
        <v>2604770</v>
      </c>
      <c r="S29" s="91">
        <v>15.249123946995892</v>
      </c>
      <c r="T29" s="139">
        <v>1314200</v>
      </c>
    </row>
    <row r="30" spans="1:20" s="38" customFormat="1" ht="17.25" customHeight="1" x14ac:dyDescent="0.3">
      <c r="A30" s="38">
        <v>26</v>
      </c>
      <c r="B30" s="39" t="s">
        <v>44</v>
      </c>
      <c r="C30" s="88">
        <v>1.8063366799392397</v>
      </c>
      <c r="D30" s="124">
        <v>1.24E-2</v>
      </c>
      <c r="E30" s="89">
        <v>21.177297297297297</v>
      </c>
      <c r="F30" s="90">
        <v>940272</v>
      </c>
      <c r="G30" s="106">
        <v>22.917999999999999</v>
      </c>
      <c r="H30" s="46">
        <v>1015260</v>
      </c>
      <c r="I30" s="52">
        <v>0.14434684684684684</v>
      </c>
      <c r="J30" s="55">
        <v>6409</v>
      </c>
      <c r="K30" s="61">
        <v>7861.7165315315315</v>
      </c>
      <c r="L30" s="61">
        <v>349060.21399999998</v>
      </c>
      <c r="M30" s="80">
        <v>26.7</v>
      </c>
      <c r="N30" s="83">
        <f t="shared" si="0"/>
        <v>29</v>
      </c>
      <c r="O30" s="82">
        <f t="shared" si="1"/>
        <v>0.27506112469437655</v>
      </c>
      <c r="P30" s="83">
        <f t="shared" si="2"/>
        <v>29</v>
      </c>
      <c r="Q30" s="78">
        <v>14.898783783783784</v>
      </c>
      <c r="R30" s="104">
        <v>661506</v>
      </c>
      <c r="S30" s="91">
        <v>31.21677927927928</v>
      </c>
      <c r="T30" s="139">
        <v>1386025</v>
      </c>
    </row>
    <row r="31" spans="1:20" s="38" customFormat="1" ht="17.25" customHeight="1" x14ac:dyDescent="0.3">
      <c r="A31" s="38">
        <v>27</v>
      </c>
      <c r="B31" s="39" t="s">
        <v>37</v>
      </c>
      <c r="C31" s="88">
        <v>2.0325804932699016</v>
      </c>
      <c r="D31" s="124">
        <v>1.0999999999999999E-2</v>
      </c>
      <c r="E31" s="89">
        <v>93.095437187253097</v>
      </c>
      <c r="F31" s="90">
        <v>2827867</v>
      </c>
      <c r="G31" s="106">
        <v>738.28499999999997</v>
      </c>
      <c r="H31" s="46">
        <v>22411371</v>
      </c>
      <c r="I31" s="52">
        <v>0.11522254411377403</v>
      </c>
      <c r="J31" s="55">
        <v>3500</v>
      </c>
      <c r="K31" s="61">
        <v>10094.38082696866</v>
      </c>
      <c r="L31" s="61">
        <v>306626.91200000001</v>
      </c>
      <c r="M31" s="80">
        <v>25</v>
      </c>
      <c r="N31" s="83">
        <f t="shared" si="0"/>
        <v>30</v>
      </c>
      <c r="O31" s="82">
        <f t="shared" si="1"/>
        <v>0.25427872860635697</v>
      </c>
      <c r="P31" s="83">
        <f t="shared" si="2"/>
        <v>30</v>
      </c>
      <c r="Q31" s="78">
        <v>25.567619173031339</v>
      </c>
      <c r="R31" s="104">
        <v>776642</v>
      </c>
      <c r="S31" s="91">
        <v>15.219910455622861</v>
      </c>
      <c r="T31" s="139">
        <v>462320</v>
      </c>
    </row>
    <row r="32" spans="1:20" s="38" customFormat="1" ht="17.25" customHeight="1" x14ac:dyDescent="0.3">
      <c r="A32" s="38">
        <v>28</v>
      </c>
      <c r="B32" s="39" t="s">
        <v>42</v>
      </c>
      <c r="C32" s="88">
        <v>1.8003350310495947</v>
      </c>
      <c r="D32" s="124">
        <v>7.0000000000000001E-3</v>
      </c>
      <c r="E32" s="89">
        <v>28.10985443859769</v>
      </c>
      <c r="F32" s="90">
        <v>822663</v>
      </c>
      <c r="G32" s="106">
        <v>2.7850000000000001</v>
      </c>
      <c r="H32" s="46">
        <v>81325</v>
      </c>
      <c r="I32" s="52">
        <v>0.20108658511583408</v>
      </c>
      <c r="J32" s="55">
        <v>5885</v>
      </c>
      <c r="K32" s="61">
        <v>7778.3657486503107</v>
      </c>
      <c r="L32" s="61">
        <v>227641.652</v>
      </c>
      <c r="M32" s="80">
        <v>51</v>
      </c>
      <c r="N32" s="83">
        <f t="shared" si="0"/>
        <v>14</v>
      </c>
      <c r="O32" s="82">
        <f t="shared" si="1"/>
        <v>0.57212713936430315</v>
      </c>
      <c r="P32" s="83">
        <f t="shared" si="2"/>
        <v>14</v>
      </c>
      <c r="Q32" s="78">
        <v>14.557609512745165</v>
      </c>
      <c r="R32" s="104">
        <v>426043</v>
      </c>
      <c r="S32" s="91">
        <v>39.122770450351943</v>
      </c>
      <c r="T32" s="139">
        <v>1144967</v>
      </c>
    </row>
    <row r="33" spans="1:20" s="38" customFormat="1" ht="17.25" customHeight="1" x14ac:dyDescent="0.3">
      <c r="A33" s="38">
        <v>29</v>
      </c>
      <c r="B33" s="39" t="s">
        <v>40</v>
      </c>
      <c r="C33" s="88">
        <v>1.924180566896069</v>
      </c>
      <c r="D33" s="124">
        <v>9.1999999999999998E-3</v>
      </c>
      <c r="E33" s="89">
        <v>16.387598721323805</v>
      </c>
      <c r="F33" s="90">
        <v>348597</v>
      </c>
      <c r="G33" s="106">
        <v>3.4550000000000001</v>
      </c>
      <c r="H33" s="46">
        <v>73089</v>
      </c>
      <c r="I33" s="52">
        <v>5.7023317036479879E-2</v>
      </c>
      <c r="J33" s="55">
        <v>1213</v>
      </c>
      <c r="K33" s="61">
        <v>6656.1327096652876</v>
      </c>
      <c r="L33" s="61">
        <v>141589.255</v>
      </c>
      <c r="M33" s="80">
        <v>57.8</v>
      </c>
      <c r="N33" s="83">
        <f t="shared" si="0"/>
        <v>10</v>
      </c>
      <c r="O33" s="82">
        <f t="shared" si="1"/>
        <v>0.65525672371638133</v>
      </c>
      <c r="P33" s="83">
        <f t="shared" si="2"/>
        <v>10</v>
      </c>
      <c r="Q33" s="78">
        <v>3.8384731101918015</v>
      </c>
      <c r="R33" s="104">
        <v>81652</v>
      </c>
      <c r="S33" s="91">
        <v>73.008367807446405</v>
      </c>
      <c r="T33" s="139">
        <v>1553034</v>
      </c>
    </row>
    <row r="34" spans="1:20" s="38" customFormat="1" ht="17.25" customHeight="1" x14ac:dyDescent="0.3">
      <c r="A34" s="38">
        <v>30</v>
      </c>
      <c r="B34" s="39" t="s">
        <v>10</v>
      </c>
      <c r="C34" s="88">
        <v>2.6259772118893152</v>
      </c>
      <c r="D34" s="124">
        <v>1.23E-2</v>
      </c>
      <c r="E34" s="89">
        <v>235.586664181777</v>
      </c>
      <c r="F34" s="90">
        <v>64469233</v>
      </c>
      <c r="G34" s="106">
        <v>147.48699999999999</v>
      </c>
      <c r="H34" s="46">
        <v>40371523</v>
      </c>
      <c r="I34" s="52">
        <v>2.24334378448698E-2</v>
      </c>
      <c r="J34" s="55">
        <v>6139</v>
      </c>
      <c r="K34" s="61">
        <v>10177.01836625812</v>
      </c>
      <c r="L34" s="61">
        <v>2784981.784</v>
      </c>
      <c r="M34" s="80">
        <v>5.6</v>
      </c>
      <c r="N34" s="83">
        <f t="shared" si="0"/>
        <v>44</v>
      </c>
      <c r="O34" s="82">
        <f t="shared" si="1"/>
        <v>1.7114914425427868E-2</v>
      </c>
      <c r="P34" s="83">
        <f t="shared" si="2"/>
        <v>44</v>
      </c>
      <c r="Q34" s="78">
        <v>216.67347818778458</v>
      </c>
      <c r="R34" s="104">
        <v>59293564</v>
      </c>
      <c r="S34" s="91">
        <v>10.037346430163637</v>
      </c>
      <c r="T34" s="139">
        <v>2746760</v>
      </c>
    </row>
    <row r="35" spans="1:20" s="38" customFormat="1" ht="17.25" customHeight="1" x14ac:dyDescent="0.3">
      <c r="A35" s="38">
        <v>31</v>
      </c>
      <c r="B35" s="39" t="s">
        <v>14</v>
      </c>
      <c r="C35" s="88">
        <v>2.6797282929710575</v>
      </c>
      <c r="D35" s="124">
        <v>8.8000000000000005E-3</v>
      </c>
      <c r="E35" s="89">
        <v>493.9724870017331</v>
      </c>
      <c r="F35" s="90">
        <v>6840531</v>
      </c>
      <c r="G35" s="106">
        <v>96.93</v>
      </c>
      <c r="H35" s="46">
        <v>1334440</v>
      </c>
      <c r="I35" s="52">
        <v>5.4376083188908145E-2</v>
      </c>
      <c r="J35" s="55">
        <v>753</v>
      </c>
      <c r="K35" s="61">
        <v>12850.940641247833</v>
      </c>
      <c r="L35" s="61">
        <v>177959.826</v>
      </c>
      <c r="M35" s="80">
        <v>4.2</v>
      </c>
      <c r="N35" s="83">
        <f t="shared" si="0"/>
        <v>45</v>
      </c>
      <c r="O35" s="82">
        <f t="shared" si="1"/>
        <v>0</v>
      </c>
      <c r="P35" s="83">
        <f t="shared" si="2"/>
        <v>45</v>
      </c>
      <c r="Q35" s="78">
        <v>121.00743789716927</v>
      </c>
      <c r="R35" s="104">
        <v>1675711</v>
      </c>
      <c r="S35" s="91">
        <v>78.034950895436168</v>
      </c>
      <c r="T35" s="139">
        <v>1080628</v>
      </c>
    </row>
    <row r="36" spans="1:20" s="38" customFormat="1" ht="17.25" customHeight="1" x14ac:dyDescent="0.3">
      <c r="A36" s="38">
        <v>32</v>
      </c>
      <c r="B36" s="39" t="s">
        <v>17</v>
      </c>
      <c r="C36" s="88">
        <v>2.3819124308002011</v>
      </c>
      <c r="D36" s="124">
        <v>1.18E-2</v>
      </c>
      <c r="E36" s="89">
        <v>267.42726982365895</v>
      </c>
      <c r="F36" s="90">
        <v>15908446</v>
      </c>
      <c r="G36" s="106">
        <v>162.363</v>
      </c>
      <c r="H36" s="46">
        <v>9633621</v>
      </c>
      <c r="I36" s="52">
        <v>6.7376065358817891E-2</v>
      </c>
      <c r="J36" s="55">
        <v>4008</v>
      </c>
      <c r="K36" s="61">
        <v>9107.9609326407463</v>
      </c>
      <c r="L36" s="61">
        <v>541805.272</v>
      </c>
      <c r="M36" s="80">
        <v>19.7</v>
      </c>
      <c r="N36" s="83">
        <f t="shared" si="0"/>
        <v>36</v>
      </c>
      <c r="O36" s="82">
        <f t="shared" si="1"/>
        <v>0.18948655256723718</v>
      </c>
      <c r="P36" s="83">
        <f t="shared" si="2"/>
        <v>36</v>
      </c>
      <c r="Q36" s="78">
        <v>40.680652915763105</v>
      </c>
      <c r="R36" s="104">
        <v>2419970</v>
      </c>
      <c r="S36" s="91">
        <v>36.017028930690742</v>
      </c>
      <c r="T36" s="139">
        <v>2142545</v>
      </c>
    </row>
    <row r="37" spans="1:20" s="38" customFormat="1" ht="17.25" customHeight="1" x14ac:dyDescent="0.3">
      <c r="A37" s="38">
        <v>33</v>
      </c>
      <c r="B37" s="39" t="s">
        <v>29</v>
      </c>
      <c r="C37" s="88">
        <v>2.3121931204267248</v>
      </c>
      <c r="D37" s="124">
        <v>5.1999999999999998E-3</v>
      </c>
      <c r="E37" s="89">
        <v>24.057073548734881</v>
      </c>
      <c r="F37" s="90">
        <v>714038</v>
      </c>
      <c r="G37" s="106">
        <v>20.631</v>
      </c>
      <c r="H37" s="46">
        <v>618044</v>
      </c>
      <c r="I37" s="52">
        <v>0.78049930932246214</v>
      </c>
      <c r="J37" s="55">
        <v>23166</v>
      </c>
      <c r="K37" s="61">
        <v>9784.9406017317469</v>
      </c>
      <c r="L37" s="61">
        <v>290426.82199999999</v>
      </c>
      <c r="M37" s="80">
        <v>61.2</v>
      </c>
      <c r="N37" s="83">
        <f t="shared" si="0"/>
        <v>8</v>
      </c>
      <c r="O37" s="82">
        <f t="shared" si="1"/>
        <v>0.69682151589242058</v>
      </c>
      <c r="P37" s="83">
        <f t="shared" si="2"/>
        <v>8</v>
      </c>
      <c r="Q37" s="78">
        <v>9.7708972069674207</v>
      </c>
      <c r="R37" s="104">
        <v>290010</v>
      </c>
      <c r="S37" s="91">
        <v>78.346248441764089</v>
      </c>
      <c r="T37" s="139">
        <v>2325395</v>
      </c>
    </row>
    <row r="38" spans="1:20" s="38" customFormat="1" ht="17.25" customHeight="1" x14ac:dyDescent="0.3">
      <c r="A38" s="38">
        <v>34</v>
      </c>
      <c r="B38" s="39" t="s">
        <v>50</v>
      </c>
      <c r="C38" s="88">
        <v>1.9327145071578373</v>
      </c>
      <c r="D38" s="124">
        <v>1.8599999999999998E-2</v>
      </c>
      <c r="E38" s="89">
        <v>16.094158481648329</v>
      </c>
      <c r="F38" s="90">
        <v>435862</v>
      </c>
      <c r="G38" s="106">
        <v>3.5659999999999998</v>
      </c>
      <c r="H38" s="46">
        <v>95966</v>
      </c>
      <c r="I38" s="52">
        <v>0.11291632818846466</v>
      </c>
      <c r="J38" s="55">
        <v>3058</v>
      </c>
      <c r="K38" s="61">
        <v>5114.2815153976808</v>
      </c>
      <c r="L38" s="61">
        <v>138504.97200000001</v>
      </c>
      <c r="M38" s="80">
        <v>66.3</v>
      </c>
      <c r="N38" s="83">
        <f t="shared" si="0"/>
        <v>7</v>
      </c>
      <c r="O38" s="82">
        <f t="shared" si="1"/>
        <v>0.75916870415647919</v>
      </c>
      <c r="P38" s="83">
        <f t="shared" si="2"/>
        <v>7</v>
      </c>
      <c r="Q38" s="78">
        <v>1.6780887674470129</v>
      </c>
      <c r="R38" s="104">
        <v>45446</v>
      </c>
      <c r="S38" s="91">
        <v>33.661361790118896</v>
      </c>
      <c r="T38" s="139">
        <v>911617</v>
      </c>
    </row>
    <row r="39" spans="1:20" s="38" customFormat="1" ht="17.25" customHeight="1" x14ac:dyDescent="0.3">
      <c r="A39" s="38">
        <v>35</v>
      </c>
      <c r="B39" s="39" t="s">
        <v>27</v>
      </c>
      <c r="C39" s="88">
        <v>2.0979907820826731</v>
      </c>
      <c r="D39" s="124">
        <v>1.7000000000000001E-2</v>
      </c>
      <c r="E39" s="89">
        <v>68.236430631207952</v>
      </c>
      <c r="F39" s="90">
        <v>2129659</v>
      </c>
      <c r="G39" s="106">
        <v>15.314</v>
      </c>
      <c r="H39" s="46">
        <v>477441</v>
      </c>
      <c r="I39" s="52">
        <v>0.33723165652034603</v>
      </c>
      <c r="J39" s="55">
        <v>10525</v>
      </c>
      <c r="K39" s="61">
        <v>15994.016629285486</v>
      </c>
      <c r="L39" s="61">
        <v>499173.25900000002</v>
      </c>
      <c r="M39" s="80">
        <v>73.7</v>
      </c>
      <c r="N39" s="83">
        <f t="shared" si="0"/>
        <v>5</v>
      </c>
      <c r="O39" s="82">
        <f t="shared" si="1"/>
        <v>0.84963325183374083</v>
      </c>
      <c r="P39" s="83">
        <f t="shared" si="2"/>
        <v>5</v>
      </c>
      <c r="Q39" s="78">
        <v>7.7269785325216276</v>
      </c>
      <c r="R39" s="104">
        <v>241159</v>
      </c>
      <c r="S39" s="91">
        <v>58.373822492790772</v>
      </c>
      <c r="T39" s="139">
        <v>1821847</v>
      </c>
    </row>
    <row r="40" spans="1:20" s="38" customFormat="1" ht="17.25" customHeight="1" x14ac:dyDescent="0.3">
      <c r="A40" s="38">
        <v>36</v>
      </c>
      <c r="B40" s="39" t="s">
        <v>41</v>
      </c>
      <c r="C40" s="88">
        <v>2.4234270772186348</v>
      </c>
      <c r="D40" s="124">
        <v>1.35E-2</v>
      </c>
      <c r="E40" s="89">
        <v>315.29702889258726</v>
      </c>
      <c r="F40" s="90">
        <v>11556582</v>
      </c>
      <c r="G40" s="106">
        <v>66.926000000000002</v>
      </c>
      <c r="H40" s="46">
        <v>2442810</v>
      </c>
      <c r="I40" s="52">
        <v>5.9122036395383736E-2</v>
      </c>
      <c r="J40" s="55">
        <v>2167</v>
      </c>
      <c r="K40" s="61">
        <v>9764.2393255668012</v>
      </c>
      <c r="L40" s="61">
        <v>357888.66399999999</v>
      </c>
      <c r="M40" s="80">
        <v>17.399999999999999</v>
      </c>
      <c r="N40" s="83">
        <f t="shared" si="0"/>
        <v>39</v>
      </c>
      <c r="O40" s="82">
        <f t="shared" si="1"/>
        <v>0.16136919315403422</v>
      </c>
      <c r="P40" s="83">
        <f t="shared" si="2"/>
        <v>39</v>
      </c>
      <c r="Q40" s="78">
        <v>18.788475704580797</v>
      </c>
      <c r="R40" s="104">
        <v>688654</v>
      </c>
      <c r="S40" s="91">
        <v>52.259651324584617</v>
      </c>
      <c r="T40" s="139">
        <v>1915473</v>
      </c>
    </row>
    <row r="41" spans="1:20" s="38" customFormat="1" ht="17.25" customHeight="1" x14ac:dyDescent="0.3">
      <c r="A41" s="38">
        <v>37</v>
      </c>
      <c r="B41" s="39" t="s">
        <v>51</v>
      </c>
      <c r="C41" s="88">
        <v>1.818470715366328</v>
      </c>
      <c r="D41" s="124">
        <v>2.0199999999999999E-2</v>
      </c>
      <c r="E41" s="89">
        <v>21.267470239577627</v>
      </c>
      <c r="F41" s="90">
        <v>426987</v>
      </c>
      <c r="G41" s="106">
        <v>2.218</v>
      </c>
      <c r="H41" s="46">
        <v>44278</v>
      </c>
      <c r="I41" s="52">
        <v>6.9482492404243659E-2</v>
      </c>
      <c r="J41" s="55">
        <v>1395</v>
      </c>
      <c r="K41" s="61">
        <v>6563.3476116949741</v>
      </c>
      <c r="L41" s="61">
        <v>131772.32999999999</v>
      </c>
      <c r="M41" s="80">
        <v>58.5</v>
      </c>
      <c r="N41" s="83">
        <f t="shared" si="0"/>
        <v>9</v>
      </c>
      <c r="O41" s="82">
        <f t="shared" si="1"/>
        <v>0.66381418092909539</v>
      </c>
      <c r="P41" s="83">
        <f t="shared" si="2"/>
        <v>9</v>
      </c>
      <c r="Q41" s="78">
        <v>1.0837774567913534</v>
      </c>
      <c r="R41" s="104">
        <v>21759</v>
      </c>
      <c r="S41" s="91">
        <v>40.68630771529611</v>
      </c>
      <c r="T41" s="139">
        <v>816859</v>
      </c>
    </row>
    <row r="42" spans="1:20" s="38" customFormat="1" ht="17.25" customHeight="1" x14ac:dyDescent="0.3">
      <c r="A42" s="38">
        <v>38</v>
      </c>
      <c r="B42" s="39" t="s">
        <v>47</v>
      </c>
      <c r="C42" s="88">
        <v>1.8178730062149591</v>
      </c>
      <c r="D42" s="124">
        <v>2.18E-2</v>
      </c>
      <c r="E42" s="89">
        <v>18.670201264138392</v>
      </c>
      <c r="F42" s="90">
        <v>448981</v>
      </c>
      <c r="G42" s="106">
        <v>5.9930000000000003</v>
      </c>
      <c r="H42" s="46">
        <v>142992</v>
      </c>
      <c r="I42" s="52">
        <v>4.4535928143712572E-2</v>
      </c>
      <c r="J42" s="55">
        <v>1071</v>
      </c>
      <c r="K42" s="61">
        <v>6440.0531437125737</v>
      </c>
      <c r="L42" s="61">
        <v>154870.39799999999</v>
      </c>
      <c r="M42" s="80">
        <v>86</v>
      </c>
      <c r="N42" s="83">
        <f t="shared" si="0"/>
        <v>1</v>
      </c>
      <c r="O42" s="82">
        <f t="shared" si="1"/>
        <v>1</v>
      </c>
      <c r="P42" s="83">
        <f t="shared" si="2"/>
        <v>1</v>
      </c>
      <c r="Q42" s="78">
        <v>2.194735528942116</v>
      </c>
      <c r="R42" s="104">
        <v>52779</v>
      </c>
      <c r="S42" s="91">
        <v>47.696274118429805</v>
      </c>
      <c r="T42" s="139">
        <v>1147000</v>
      </c>
    </row>
    <row r="43" spans="1:20" s="38" customFormat="1" ht="17.25" customHeight="1" x14ac:dyDescent="0.3">
      <c r="A43" s="38">
        <v>39</v>
      </c>
      <c r="B43" s="39" t="s">
        <v>9</v>
      </c>
      <c r="C43" s="88">
        <v>2.8280308659617033</v>
      </c>
      <c r="D43" s="124">
        <v>8.9999999999999993E-3</v>
      </c>
      <c r="E43" s="89">
        <v>177.29637316729199</v>
      </c>
      <c r="F43" s="90">
        <v>6662975</v>
      </c>
      <c r="G43" s="106">
        <v>72.561999999999998</v>
      </c>
      <c r="H43" s="46">
        <v>2743782</v>
      </c>
      <c r="I43" s="52">
        <v>0.39825975892073123</v>
      </c>
      <c r="J43" s="55">
        <v>14967</v>
      </c>
      <c r="K43" s="61">
        <v>9713.008089194007</v>
      </c>
      <c r="L43" s="61">
        <v>365024.55699999997</v>
      </c>
      <c r="M43" s="80">
        <v>44.8</v>
      </c>
      <c r="N43" s="83">
        <f t="shared" si="0"/>
        <v>19</v>
      </c>
      <c r="O43" s="82">
        <f t="shared" si="1"/>
        <v>0.49633251833740827</v>
      </c>
      <c r="P43" s="83">
        <f t="shared" si="2"/>
        <v>19</v>
      </c>
      <c r="Q43" s="78">
        <v>95.942763630557991</v>
      </c>
      <c r="R43" s="104">
        <v>3605625</v>
      </c>
      <c r="S43" s="91">
        <v>328.08876826055717</v>
      </c>
      <c r="T43" s="139">
        <v>12329904</v>
      </c>
    </row>
    <row r="44" spans="1:20" s="38" customFormat="1" x14ac:dyDescent="0.3">
      <c r="A44" s="38">
        <v>40</v>
      </c>
      <c r="B44" s="39" t="s">
        <v>28</v>
      </c>
      <c r="C44" s="88">
        <v>2.637628021898164</v>
      </c>
      <c r="D44" s="124">
        <v>1.21E-2</v>
      </c>
      <c r="E44" s="89">
        <v>157.27440875397104</v>
      </c>
      <c r="F44" s="90">
        <v>2227792</v>
      </c>
      <c r="G44" s="106">
        <v>5.6550000000000002</v>
      </c>
      <c r="H44" s="46">
        <v>79933</v>
      </c>
      <c r="I44" s="52">
        <v>0.11944934698199788</v>
      </c>
      <c r="J44" s="55">
        <v>1692</v>
      </c>
      <c r="K44" s="61">
        <v>11058.62393222732</v>
      </c>
      <c r="L44" s="61">
        <v>156645.408</v>
      </c>
      <c r="M44" s="80">
        <v>55.1</v>
      </c>
      <c r="N44" s="83">
        <f t="shared" si="0"/>
        <v>13</v>
      </c>
      <c r="O44" s="82">
        <f t="shared" si="1"/>
        <v>0.62224938875305624</v>
      </c>
      <c r="P44" s="83">
        <f t="shared" si="2"/>
        <v>13</v>
      </c>
      <c r="Q44" s="78">
        <v>7.1397811507236142</v>
      </c>
      <c r="R44" s="104">
        <v>101135</v>
      </c>
      <c r="S44" s="91">
        <v>82.25690081186022</v>
      </c>
      <c r="T44" s="139">
        <v>1165169</v>
      </c>
    </row>
    <row r="45" spans="1:20" s="38" customFormat="1" x14ac:dyDescent="0.3">
      <c r="A45" s="38">
        <v>41</v>
      </c>
      <c r="B45" s="39" t="s">
        <v>32</v>
      </c>
      <c r="C45" s="88">
        <v>2.2415354730219477</v>
      </c>
      <c r="D45" s="124">
        <v>2.01E-2</v>
      </c>
      <c r="E45" s="89">
        <v>392.50226763020186</v>
      </c>
      <c r="F45" s="90">
        <v>7875558</v>
      </c>
      <c r="G45" s="106">
        <v>35.887999999999998</v>
      </c>
      <c r="H45" s="46">
        <v>717839</v>
      </c>
      <c r="I45" s="52">
        <v>0.10166957388487416</v>
      </c>
      <c r="J45" s="55">
        <v>2040</v>
      </c>
      <c r="K45" s="61">
        <v>7482.9521056566173</v>
      </c>
      <c r="L45" s="61">
        <v>150145.43400000001</v>
      </c>
      <c r="M45" s="80">
        <v>37.5</v>
      </c>
      <c r="N45" s="83">
        <f t="shared" si="0"/>
        <v>21</v>
      </c>
      <c r="O45" s="82">
        <f t="shared" si="1"/>
        <v>0.40709046454767722</v>
      </c>
      <c r="P45" s="83">
        <f t="shared" si="2"/>
        <v>21</v>
      </c>
      <c r="Q45" s="78">
        <v>38.21235983055071</v>
      </c>
      <c r="R45" s="104">
        <v>766731</v>
      </c>
      <c r="S45" s="91">
        <v>25.517368552205333</v>
      </c>
      <c r="T45" s="139">
        <v>512006</v>
      </c>
    </row>
    <row r="46" spans="1:20" s="38" customFormat="1" x14ac:dyDescent="0.3">
      <c r="A46" s="38">
        <v>42</v>
      </c>
      <c r="B46" s="39" t="s">
        <v>19</v>
      </c>
      <c r="C46" s="88">
        <v>1.8698582606822949</v>
      </c>
      <c r="D46" s="124">
        <v>2.2200000000000001E-2</v>
      </c>
      <c r="E46" s="89">
        <v>35.845758290272414</v>
      </c>
      <c r="F46" s="90">
        <v>2858054</v>
      </c>
      <c r="G46" s="106">
        <v>11.522</v>
      </c>
      <c r="H46" s="46">
        <v>917402</v>
      </c>
      <c r="I46" s="52">
        <v>2.472031304871319E-2</v>
      </c>
      <c r="J46" s="55">
        <v>1971</v>
      </c>
      <c r="K46" s="61">
        <v>9190.240355189886</v>
      </c>
      <c r="L46" s="61">
        <v>732756.24399999995</v>
      </c>
      <c r="M46" s="80">
        <v>49.9</v>
      </c>
      <c r="N46" s="83">
        <f t="shared" si="0"/>
        <v>16</v>
      </c>
      <c r="O46" s="82">
        <f t="shared" si="1"/>
        <v>0.55867970660146693</v>
      </c>
      <c r="P46" s="83">
        <f t="shared" si="2"/>
        <v>16</v>
      </c>
      <c r="Q46" s="78">
        <v>15.905307781066574</v>
      </c>
      <c r="R46" s="104">
        <v>1268162</v>
      </c>
      <c r="S46" s="91">
        <v>20.018700145487383</v>
      </c>
      <c r="T46" s="139">
        <v>1596131</v>
      </c>
    </row>
    <row r="47" spans="1:20" s="38" customFormat="1" x14ac:dyDescent="0.3">
      <c r="A47" s="38">
        <v>43</v>
      </c>
      <c r="B47" s="39" t="s">
        <v>31</v>
      </c>
      <c r="C47" s="88">
        <v>2.0734965476118461</v>
      </c>
      <c r="D47" s="124">
        <v>1.12E-2</v>
      </c>
      <c r="E47" s="89">
        <v>89.029266012155219</v>
      </c>
      <c r="F47" s="90">
        <v>1904336</v>
      </c>
      <c r="G47" s="106">
        <v>6.1520000000000001</v>
      </c>
      <c r="H47" s="46">
        <v>131056</v>
      </c>
      <c r="I47" s="52">
        <v>0.12071061243571762</v>
      </c>
      <c r="J47" s="55">
        <v>2582</v>
      </c>
      <c r="K47" s="61">
        <v>10900.257082748949</v>
      </c>
      <c r="L47" s="61">
        <v>233156.49900000001</v>
      </c>
      <c r="M47" s="80">
        <v>50.6</v>
      </c>
      <c r="N47" s="83">
        <f t="shared" si="0"/>
        <v>15</v>
      </c>
      <c r="O47" s="82">
        <f t="shared" si="1"/>
        <v>0.56723716381418088</v>
      </c>
      <c r="P47" s="83">
        <f t="shared" si="2"/>
        <v>15</v>
      </c>
      <c r="Q47" s="78">
        <v>24.294530154277698</v>
      </c>
      <c r="R47" s="104">
        <v>519660</v>
      </c>
      <c r="S47" s="91">
        <v>37.878494623655911</v>
      </c>
      <c r="T47" s="139">
        <v>810221</v>
      </c>
    </row>
    <row r="48" spans="1:20" s="38" customFormat="1" x14ac:dyDescent="0.3">
      <c r="A48" s="38">
        <v>44</v>
      </c>
      <c r="B48" s="39" t="s">
        <v>7</v>
      </c>
      <c r="C48" s="88">
        <v>2.667885247010545</v>
      </c>
      <c r="D48" s="124">
        <v>6.4999999999999997E-3</v>
      </c>
      <c r="E48" s="89">
        <v>96.208702357703331</v>
      </c>
      <c r="F48" s="90">
        <v>113159425</v>
      </c>
      <c r="G48" s="106">
        <v>51.728000000000002</v>
      </c>
      <c r="H48" s="46">
        <v>61221502</v>
      </c>
      <c r="I48" s="52">
        <v>9.8032030620981189E-2</v>
      </c>
      <c r="J48" s="55">
        <v>115304</v>
      </c>
      <c r="K48" s="61">
        <v>11679.188663877427</v>
      </c>
      <c r="L48" s="61">
        <v>13736909.877</v>
      </c>
      <c r="M48" s="80">
        <v>36.9</v>
      </c>
      <c r="N48" s="83">
        <f t="shared" si="0"/>
        <v>22</v>
      </c>
      <c r="O48" s="82">
        <f t="shared" si="1"/>
        <v>0.39975550122249387</v>
      </c>
      <c r="P48" s="83">
        <f t="shared" si="2"/>
        <v>22</v>
      </c>
      <c r="Q48" s="78">
        <v>35.252812690499042</v>
      </c>
      <c r="R48" s="104">
        <v>41463900</v>
      </c>
      <c r="S48" s="87"/>
      <c r="T48" s="87"/>
    </row>
    <row r="49" spans="1:20" s="38" customFormat="1" x14ac:dyDescent="0.3">
      <c r="A49" s="38">
        <v>45</v>
      </c>
      <c r="B49" s="39" t="s">
        <v>13</v>
      </c>
      <c r="C49" s="88">
        <v>2.3475425180980278</v>
      </c>
      <c r="D49" s="124">
        <v>8.6E-3</v>
      </c>
      <c r="E49" s="102">
        <v>99.021187804055685</v>
      </c>
      <c r="F49" s="90">
        <v>51394472</v>
      </c>
      <c r="G49" s="106">
        <v>35.552999999999997</v>
      </c>
      <c r="H49" s="46">
        <v>18506476</v>
      </c>
      <c r="I49" s="52">
        <v>0.10482732045662541</v>
      </c>
      <c r="J49" s="55">
        <v>54408</v>
      </c>
      <c r="K49" s="61">
        <v>7741.2221684889937</v>
      </c>
      <c r="L49" s="61">
        <v>4017887.8360000001</v>
      </c>
      <c r="M49" s="80">
        <v>24.6</v>
      </c>
      <c r="N49" s="83">
        <f t="shared" si="0"/>
        <v>31</v>
      </c>
      <c r="O49" s="82">
        <f t="shared" si="1"/>
        <v>0.24938875305623476</v>
      </c>
      <c r="P49" s="83">
        <f t="shared" si="2"/>
        <v>31</v>
      </c>
      <c r="Q49" s="78">
        <v>44.709985068156641</v>
      </c>
      <c r="R49" s="104">
        <v>23205600</v>
      </c>
      <c r="S49" s="87"/>
      <c r="T49" s="87"/>
    </row>
    <row r="50" spans="1:20" s="38" customFormat="1" x14ac:dyDescent="0.3">
      <c r="B50" s="4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3"/>
      <c r="N50" s="114"/>
      <c r="O50" s="115"/>
      <c r="P50" s="114"/>
      <c r="Q50" s="147"/>
      <c r="R50" s="147"/>
      <c r="S50" s="116"/>
      <c r="T50" s="116"/>
    </row>
    <row r="51" spans="1:20" ht="15.6" x14ac:dyDescent="0.3">
      <c r="A51" s="5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69">
        <f>MAX(M5:M49)</f>
        <v>86</v>
      </c>
      <c r="N51" s="38"/>
      <c r="O51" s="38"/>
      <c r="P51" s="38"/>
      <c r="Q51" s="38"/>
      <c r="R51" s="38"/>
      <c r="S51" s="70">
        <f>MAX(S5:S49)</f>
        <v>328.08876826055717</v>
      </c>
      <c r="T51" s="71">
        <f>MAX(T5:T49)</f>
        <v>12329904</v>
      </c>
    </row>
    <row r="52" spans="1:20" s="38" customFormat="1" ht="15.6" x14ac:dyDescent="0.3">
      <c r="A52" s="43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69">
        <f>MIN(M5:M51)</f>
        <v>4.2</v>
      </c>
      <c r="S52" s="69">
        <f>MIN(S5:S51)</f>
        <v>5.6753032526178604</v>
      </c>
      <c r="T52" s="72">
        <f>MIN(T5:T51)</f>
        <v>462320</v>
      </c>
    </row>
    <row r="53" spans="1:20" s="38" customFormat="1" x14ac:dyDescent="0.3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20" s="38" customFormat="1" x14ac:dyDescent="0.3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20" s="38" customFormat="1" x14ac:dyDescent="0.3"/>
    <row r="56" spans="1:20" s="38" customFormat="1" x14ac:dyDescent="0.3"/>
    <row r="57" spans="1:20" s="38" customFormat="1" x14ac:dyDescent="0.3"/>
    <row r="58" spans="1:20" s="38" customFormat="1" x14ac:dyDescent="0.3"/>
    <row r="59" spans="1:20" s="38" customFormat="1" x14ac:dyDescent="0.3"/>
    <row r="60" spans="1:20" s="38" customFormat="1" x14ac:dyDescent="0.3"/>
    <row r="61" spans="1:20" s="38" customFormat="1" x14ac:dyDescent="0.3"/>
    <row r="62" spans="1:20" s="38" customFormat="1" x14ac:dyDescent="0.3"/>
    <row r="63" spans="1:20" s="38" customFormat="1" x14ac:dyDescent="0.3"/>
    <row r="64" spans="1:20" s="38" customFormat="1" x14ac:dyDescent="0.3"/>
    <row r="65" s="38" customFormat="1" x14ac:dyDescent="0.3"/>
    <row r="66" s="38" customFormat="1" x14ac:dyDescent="0.3"/>
    <row r="67" s="38" customFormat="1" x14ac:dyDescent="0.3"/>
    <row r="68" s="38" customFormat="1" x14ac:dyDescent="0.3"/>
    <row r="69" s="38" customFormat="1" x14ac:dyDescent="0.3"/>
    <row r="70" s="38" customFormat="1" x14ac:dyDescent="0.3"/>
    <row r="71" s="38" customFormat="1" x14ac:dyDescent="0.3"/>
    <row r="72" s="38" customFormat="1" x14ac:dyDescent="0.3"/>
    <row r="73" s="38" customFormat="1" x14ac:dyDescent="0.3"/>
    <row r="74" s="38" customFormat="1" x14ac:dyDescent="0.3"/>
    <row r="75" s="38" customFormat="1" x14ac:dyDescent="0.3"/>
    <row r="76" s="38" customFormat="1" x14ac:dyDescent="0.3"/>
    <row r="77" s="38" customFormat="1" x14ac:dyDescent="0.3"/>
    <row r="78" s="38" customFormat="1" x14ac:dyDescent="0.3"/>
    <row r="79" s="38" customFormat="1" x14ac:dyDescent="0.3"/>
    <row r="80" s="38" customFormat="1" x14ac:dyDescent="0.3"/>
    <row r="81" s="38" customFormat="1" x14ac:dyDescent="0.3"/>
    <row r="82" s="38" customFormat="1" x14ac:dyDescent="0.3"/>
    <row r="83" s="38" customFormat="1" x14ac:dyDescent="0.3"/>
    <row r="84" s="38" customFormat="1" x14ac:dyDescent="0.3"/>
    <row r="85" s="38" customFormat="1" x14ac:dyDescent="0.3"/>
    <row r="86" s="38" customFormat="1" x14ac:dyDescent="0.3"/>
    <row r="87" s="38" customFormat="1" x14ac:dyDescent="0.3"/>
    <row r="88" s="38" customFormat="1" x14ac:dyDescent="0.3"/>
    <row r="89" s="38" customFormat="1" x14ac:dyDescent="0.3"/>
    <row r="90" s="38" customFormat="1" x14ac:dyDescent="0.3"/>
    <row r="91" s="38" customFormat="1" x14ac:dyDescent="0.3"/>
    <row r="92" s="38" customFormat="1" x14ac:dyDescent="0.3"/>
    <row r="93" s="38" customFormat="1" x14ac:dyDescent="0.3"/>
    <row r="94" s="38" customFormat="1" x14ac:dyDescent="0.3"/>
    <row r="95" s="38" customFormat="1" x14ac:dyDescent="0.3"/>
    <row r="96" s="38" customFormat="1" x14ac:dyDescent="0.3"/>
    <row r="97" s="38" customFormat="1" x14ac:dyDescent="0.3"/>
    <row r="98" s="38" customFormat="1" x14ac:dyDescent="0.3"/>
    <row r="99" s="38" customFormat="1" x14ac:dyDescent="0.3"/>
    <row r="100" s="38" customFormat="1" x14ac:dyDescent="0.3"/>
    <row r="101" s="38" customFormat="1" x14ac:dyDescent="0.3"/>
    <row r="102" s="38" customFormat="1" x14ac:dyDescent="0.3"/>
    <row r="103" s="38" customFormat="1" x14ac:dyDescent="0.3"/>
    <row r="104" s="38" customFormat="1" x14ac:dyDescent="0.3"/>
    <row r="105" s="38" customFormat="1" x14ac:dyDescent="0.3"/>
    <row r="106" s="38" customFormat="1" x14ac:dyDescent="0.3"/>
    <row r="107" s="38" customFormat="1" x14ac:dyDescent="0.3"/>
    <row r="108" s="38" customFormat="1" x14ac:dyDescent="0.3"/>
    <row r="109" s="38" customFormat="1" x14ac:dyDescent="0.3"/>
    <row r="110" s="38" customFormat="1" x14ac:dyDescent="0.3"/>
    <row r="111" s="38" customFormat="1" x14ac:dyDescent="0.3"/>
    <row r="112" s="38" customFormat="1" x14ac:dyDescent="0.3"/>
    <row r="113" s="38" customFormat="1" x14ac:dyDescent="0.3"/>
    <row r="114" s="38" customFormat="1" x14ac:dyDescent="0.3"/>
    <row r="115" s="38" customFormat="1" x14ac:dyDescent="0.3"/>
    <row r="116" s="38" customFormat="1" x14ac:dyDescent="0.3"/>
    <row r="117" s="38" customFormat="1" x14ac:dyDescent="0.3"/>
    <row r="118" s="38" customFormat="1" x14ac:dyDescent="0.3"/>
    <row r="119" s="38" customFormat="1" x14ac:dyDescent="0.3"/>
    <row r="120" s="38" customFormat="1" x14ac:dyDescent="0.3"/>
    <row r="121" s="38" customFormat="1" x14ac:dyDescent="0.3"/>
    <row r="122" s="38" customFormat="1" x14ac:dyDescent="0.3"/>
    <row r="123" s="38" customFormat="1" x14ac:dyDescent="0.3"/>
    <row r="124" s="38" customFormat="1" x14ac:dyDescent="0.3"/>
    <row r="125" s="38" customFormat="1" x14ac:dyDescent="0.3"/>
    <row r="126" s="38" customFormat="1" x14ac:dyDescent="0.3"/>
    <row r="127" s="38" customFormat="1" x14ac:dyDescent="0.3"/>
    <row r="128" s="38" customFormat="1" x14ac:dyDescent="0.3"/>
    <row r="129" s="38" customFormat="1" x14ac:dyDescent="0.3"/>
    <row r="130" s="38" customFormat="1" x14ac:dyDescent="0.3"/>
    <row r="131" s="38" customFormat="1" x14ac:dyDescent="0.3"/>
    <row r="132" s="38" customFormat="1" x14ac:dyDescent="0.3"/>
    <row r="133" s="38" customFormat="1" x14ac:dyDescent="0.3"/>
    <row r="134" s="38" customFormat="1" x14ac:dyDescent="0.3"/>
    <row r="135" s="38" customFormat="1" x14ac:dyDescent="0.3"/>
    <row r="136" s="38" customFormat="1" x14ac:dyDescent="0.3"/>
    <row r="137" s="38" customFormat="1" x14ac:dyDescent="0.3"/>
    <row r="138" s="38" customFormat="1" x14ac:dyDescent="0.3"/>
    <row r="139" s="38" customFormat="1" x14ac:dyDescent="0.3"/>
    <row r="140" s="38" customFormat="1" x14ac:dyDescent="0.3"/>
    <row r="141" s="38" customFormat="1" x14ac:dyDescent="0.3"/>
    <row r="142" s="38" customFormat="1" x14ac:dyDescent="0.3"/>
    <row r="143" s="38" customFormat="1" x14ac:dyDescent="0.3"/>
    <row r="144" s="38" customFormat="1" x14ac:dyDescent="0.3"/>
    <row r="145" s="38" customFormat="1" x14ac:dyDescent="0.3"/>
    <row r="146" s="38" customFormat="1" x14ac:dyDescent="0.3"/>
    <row r="147" s="38" customFormat="1" x14ac:dyDescent="0.3"/>
    <row r="148" s="38" customFormat="1" x14ac:dyDescent="0.3"/>
    <row r="149" s="38" customFormat="1" x14ac:dyDescent="0.3"/>
    <row r="150" s="38" customFormat="1" x14ac:dyDescent="0.3"/>
    <row r="151" s="38" customFormat="1" x14ac:dyDescent="0.3"/>
    <row r="152" s="38" customFormat="1" x14ac:dyDescent="0.3"/>
    <row r="153" s="38" customFormat="1" x14ac:dyDescent="0.3"/>
    <row r="154" s="38" customFormat="1" x14ac:dyDescent="0.3"/>
    <row r="155" s="38" customFormat="1" x14ac:dyDescent="0.3"/>
    <row r="156" s="38" customFormat="1" x14ac:dyDescent="0.3"/>
    <row r="157" s="38" customFormat="1" x14ac:dyDescent="0.3"/>
    <row r="158" s="38" customFormat="1" x14ac:dyDescent="0.3"/>
    <row r="159" s="38" customFormat="1" x14ac:dyDescent="0.3"/>
    <row r="160" s="38" customFormat="1" x14ac:dyDescent="0.3"/>
    <row r="161" s="38" customFormat="1" x14ac:dyDescent="0.3"/>
    <row r="162" s="38" customFormat="1" x14ac:dyDescent="0.3"/>
    <row r="163" s="38" customFormat="1" x14ac:dyDescent="0.3"/>
    <row r="164" s="38" customFormat="1" x14ac:dyDescent="0.3"/>
    <row r="165" s="38" customFormat="1" x14ac:dyDescent="0.3"/>
    <row r="166" s="38" customFormat="1" x14ac:dyDescent="0.3"/>
    <row r="167" s="38" customFormat="1" x14ac:dyDescent="0.3"/>
    <row r="168" s="38" customFormat="1" x14ac:dyDescent="0.3"/>
    <row r="169" s="38" customFormat="1" x14ac:dyDescent="0.3"/>
    <row r="170" s="38" customFormat="1" x14ac:dyDescent="0.3"/>
    <row r="171" s="38" customFormat="1" x14ac:dyDescent="0.3"/>
    <row r="172" s="38" customFormat="1" x14ac:dyDescent="0.3"/>
    <row r="173" s="38" customFormat="1" x14ac:dyDescent="0.3"/>
    <row r="174" s="38" customFormat="1" x14ac:dyDescent="0.3"/>
    <row r="175" s="38" customFormat="1" x14ac:dyDescent="0.3"/>
    <row r="176" s="38" customFormat="1" x14ac:dyDescent="0.3"/>
    <row r="177" s="38" customFormat="1" x14ac:dyDescent="0.3"/>
    <row r="178" s="38" customFormat="1" x14ac:dyDescent="0.3"/>
    <row r="179" s="38" customFormat="1" x14ac:dyDescent="0.3"/>
    <row r="180" s="38" customFormat="1" x14ac:dyDescent="0.3"/>
    <row r="181" s="38" customFormat="1" x14ac:dyDescent="0.3"/>
    <row r="182" s="38" customFormat="1" x14ac:dyDescent="0.3"/>
    <row r="183" s="38" customFormat="1" x14ac:dyDescent="0.3"/>
    <row r="184" s="38" customFormat="1" x14ac:dyDescent="0.3"/>
    <row r="185" s="38" customFormat="1" x14ac:dyDescent="0.3"/>
    <row r="186" s="38" customFormat="1" x14ac:dyDescent="0.3"/>
    <row r="187" s="38" customFormat="1" x14ac:dyDescent="0.3"/>
    <row r="188" s="38" customFormat="1" x14ac:dyDescent="0.3"/>
    <row r="189" s="38" customFormat="1" x14ac:dyDescent="0.3"/>
    <row r="190" s="38" customFormat="1" x14ac:dyDescent="0.3"/>
    <row r="191" s="38" customFormat="1" x14ac:dyDescent="0.3"/>
    <row r="192" s="38" customFormat="1" x14ac:dyDescent="0.3"/>
    <row r="193" s="38" customFormat="1" x14ac:dyDescent="0.3"/>
    <row r="194" s="38" customFormat="1" x14ac:dyDescent="0.3"/>
    <row r="195" s="38" customFormat="1" x14ac:dyDescent="0.3"/>
    <row r="196" s="38" customFormat="1" x14ac:dyDescent="0.3"/>
    <row r="197" s="38" customFormat="1" x14ac:dyDescent="0.3"/>
    <row r="198" s="38" customFormat="1" x14ac:dyDescent="0.3"/>
    <row r="199" s="38" customFormat="1" x14ac:dyDescent="0.3"/>
    <row r="200" s="38" customFormat="1" x14ac:dyDescent="0.3"/>
    <row r="201" s="38" customFormat="1" x14ac:dyDescent="0.3"/>
    <row r="202" s="38" customFormat="1" x14ac:dyDescent="0.3"/>
    <row r="203" s="38" customFormat="1" x14ac:dyDescent="0.3"/>
    <row r="204" s="38" customFormat="1" x14ac:dyDescent="0.3"/>
    <row r="205" s="38" customFormat="1" x14ac:dyDescent="0.3"/>
    <row r="206" s="38" customFormat="1" x14ac:dyDescent="0.3"/>
    <row r="207" s="38" customFormat="1" x14ac:dyDescent="0.3"/>
    <row r="208" s="38" customFormat="1" x14ac:dyDescent="0.3"/>
    <row r="209" s="38" customFormat="1" x14ac:dyDescent="0.3"/>
    <row r="210" s="38" customFormat="1" x14ac:dyDescent="0.3"/>
    <row r="211" s="38" customFormat="1" x14ac:dyDescent="0.3"/>
    <row r="212" s="38" customFormat="1" x14ac:dyDescent="0.3"/>
    <row r="213" s="38" customFormat="1" x14ac:dyDescent="0.3"/>
    <row r="214" s="38" customFormat="1" x14ac:dyDescent="0.3"/>
    <row r="215" s="38" customFormat="1" x14ac:dyDescent="0.3"/>
    <row r="216" s="38" customFormat="1" x14ac:dyDescent="0.3"/>
    <row r="217" s="38" customFormat="1" x14ac:dyDescent="0.3"/>
    <row r="218" s="38" customFormat="1" x14ac:dyDescent="0.3"/>
    <row r="219" s="38" customFormat="1" x14ac:dyDescent="0.3"/>
    <row r="220" s="38" customFormat="1" x14ac:dyDescent="0.3"/>
    <row r="221" s="38" customFormat="1" x14ac:dyDescent="0.3"/>
    <row r="222" s="38" customFormat="1" x14ac:dyDescent="0.3"/>
    <row r="223" s="38" customFormat="1" x14ac:dyDescent="0.3"/>
    <row r="224" s="38" customFormat="1" x14ac:dyDescent="0.3"/>
    <row r="225" s="38" customFormat="1" x14ac:dyDescent="0.3"/>
    <row r="226" s="38" customFormat="1" x14ac:dyDescent="0.3"/>
    <row r="227" s="38" customFormat="1" x14ac:dyDescent="0.3"/>
    <row r="228" s="38" customFormat="1" x14ac:dyDescent="0.3"/>
    <row r="229" s="38" customFormat="1" x14ac:dyDescent="0.3"/>
    <row r="230" s="38" customFormat="1" x14ac:dyDescent="0.3"/>
    <row r="231" s="38" customFormat="1" x14ac:dyDescent="0.3"/>
    <row r="232" s="38" customFormat="1" x14ac:dyDescent="0.3"/>
    <row r="233" s="38" customFormat="1" x14ac:dyDescent="0.3"/>
    <row r="234" s="38" customFormat="1" x14ac:dyDescent="0.3"/>
    <row r="235" s="38" customFormat="1" x14ac:dyDescent="0.3"/>
    <row r="236" s="38" customFormat="1" x14ac:dyDescent="0.3"/>
    <row r="237" s="38" customFormat="1" x14ac:dyDescent="0.3"/>
    <row r="238" s="38" customFormat="1" x14ac:dyDescent="0.3"/>
    <row r="239" s="38" customFormat="1" x14ac:dyDescent="0.3"/>
    <row r="240" s="38" customFormat="1" x14ac:dyDescent="0.3"/>
    <row r="241" s="38" customFormat="1" x14ac:dyDescent="0.3"/>
    <row r="242" s="38" customFormat="1" x14ac:dyDescent="0.3"/>
    <row r="243" s="38" customFormat="1" x14ac:dyDescent="0.3"/>
    <row r="244" s="38" customFormat="1" x14ac:dyDescent="0.3"/>
    <row r="245" s="38" customFormat="1" x14ac:dyDescent="0.3"/>
    <row r="246" s="38" customFormat="1" x14ac:dyDescent="0.3"/>
    <row r="247" s="38" customFormat="1" x14ac:dyDescent="0.3"/>
    <row r="248" s="38" customFormat="1" x14ac:dyDescent="0.3"/>
    <row r="249" s="38" customFormat="1" x14ac:dyDescent="0.3"/>
    <row r="250" s="38" customFormat="1" x14ac:dyDescent="0.3"/>
    <row r="251" s="38" customFormat="1" x14ac:dyDescent="0.3"/>
    <row r="252" s="38" customFormat="1" x14ac:dyDescent="0.3"/>
    <row r="253" s="38" customFormat="1" x14ac:dyDescent="0.3"/>
    <row r="254" s="38" customFormat="1" x14ac:dyDescent="0.3"/>
    <row r="255" s="38" customFormat="1" x14ac:dyDescent="0.3"/>
    <row r="256" s="38" customFormat="1" x14ac:dyDescent="0.3"/>
    <row r="257" s="38" customFormat="1" x14ac:dyDescent="0.3"/>
    <row r="258" s="38" customFormat="1" x14ac:dyDescent="0.3"/>
    <row r="259" s="38" customFormat="1" x14ac:dyDescent="0.3"/>
    <row r="260" s="38" customFormat="1" x14ac:dyDescent="0.3"/>
    <row r="261" s="38" customFormat="1" x14ac:dyDescent="0.3"/>
    <row r="262" s="38" customFormat="1" x14ac:dyDescent="0.3"/>
    <row r="263" s="38" customFormat="1" x14ac:dyDescent="0.3"/>
    <row r="264" s="38" customFormat="1" x14ac:dyDescent="0.3"/>
    <row r="265" s="38" customFormat="1" x14ac:dyDescent="0.3"/>
    <row r="266" s="38" customFormat="1" x14ac:dyDescent="0.3"/>
    <row r="267" s="38" customFormat="1" x14ac:dyDescent="0.3"/>
    <row r="268" s="38" customFormat="1" x14ac:dyDescent="0.3"/>
    <row r="269" s="38" customFormat="1" x14ac:dyDescent="0.3"/>
    <row r="270" s="38" customFormat="1" x14ac:dyDescent="0.3"/>
    <row r="271" s="38" customFormat="1" x14ac:dyDescent="0.3"/>
    <row r="272" s="38" customFormat="1" x14ac:dyDescent="0.3"/>
    <row r="273" s="38" customFormat="1" x14ac:dyDescent="0.3"/>
    <row r="274" s="38" customFormat="1" x14ac:dyDescent="0.3"/>
    <row r="275" s="38" customFormat="1" x14ac:dyDescent="0.3"/>
    <row r="276" s="38" customFormat="1" x14ac:dyDescent="0.3"/>
    <row r="277" s="38" customFormat="1" x14ac:dyDescent="0.3"/>
    <row r="278" s="38" customFormat="1" x14ac:dyDescent="0.3"/>
    <row r="279" s="38" customFormat="1" x14ac:dyDescent="0.3"/>
    <row r="280" s="38" customFormat="1" x14ac:dyDescent="0.3"/>
    <row r="281" s="38" customFormat="1" x14ac:dyDescent="0.3"/>
    <row r="282" s="38" customFormat="1" x14ac:dyDescent="0.3"/>
    <row r="283" s="38" customFormat="1" x14ac:dyDescent="0.3"/>
    <row r="284" s="38" customFormat="1" x14ac:dyDescent="0.3"/>
    <row r="285" s="38" customFormat="1" x14ac:dyDescent="0.3"/>
    <row r="286" s="38" customFormat="1" x14ac:dyDescent="0.3"/>
    <row r="287" s="38" customFormat="1" x14ac:dyDescent="0.3"/>
    <row r="288" s="38" customFormat="1" x14ac:dyDescent="0.3"/>
    <row r="289" s="38" customFormat="1" x14ac:dyDescent="0.3"/>
    <row r="290" s="38" customFormat="1" x14ac:dyDescent="0.3"/>
    <row r="291" s="38" customFormat="1" x14ac:dyDescent="0.3"/>
    <row r="292" s="38" customFormat="1" x14ac:dyDescent="0.3"/>
    <row r="293" s="38" customFormat="1" x14ac:dyDescent="0.3"/>
    <row r="294" s="38" customFormat="1" x14ac:dyDescent="0.3"/>
    <row r="295" s="38" customFormat="1" x14ac:dyDescent="0.3"/>
    <row r="296" s="38" customFormat="1" x14ac:dyDescent="0.3"/>
    <row r="297" s="38" customFormat="1" x14ac:dyDescent="0.3"/>
    <row r="298" s="38" customFormat="1" x14ac:dyDescent="0.3"/>
    <row r="299" s="38" customFormat="1" x14ac:dyDescent="0.3"/>
    <row r="300" s="38" customFormat="1" x14ac:dyDescent="0.3"/>
    <row r="301" s="38" customFormat="1" x14ac:dyDescent="0.3"/>
    <row r="302" s="38" customFormat="1" x14ac:dyDescent="0.3"/>
    <row r="303" s="38" customFormat="1" x14ac:dyDescent="0.3"/>
    <row r="304" s="38" customFormat="1" x14ac:dyDescent="0.3"/>
    <row r="305" s="38" customFormat="1" x14ac:dyDescent="0.3"/>
    <row r="306" s="38" customFormat="1" x14ac:dyDescent="0.3"/>
    <row r="307" s="38" customFormat="1" x14ac:dyDescent="0.3"/>
    <row r="308" s="38" customFormat="1" x14ac:dyDescent="0.3"/>
    <row r="309" s="38" customFormat="1" x14ac:dyDescent="0.3"/>
    <row r="310" s="38" customFormat="1" x14ac:dyDescent="0.3"/>
    <row r="311" s="38" customFormat="1" x14ac:dyDescent="0.3"/>
    <row r="312" s="38" customFormat="1" x14ac:dyDescent="0.3"/>
    <row r="313" s="38" customFormat="1" x14ac:dyDescent="0.3"/>
    <row r="314" s="38" customFormat="1" x14ac:dyDescent="0.3"/>
    <row r="315" s="38" customFormat="1" x14ac:dyDescent="0.3"/>
    <row r="316" s="38" customFormat="1" x14ac:dyDescent="0.3"/>
    <row r="317" s="38" customFormat="1" x14ac:dyDescent="0.3"/>
    <row r="318" s="38" customFormat="1" x14ac:dyDescent="0.3"/>
    <row r="319" s="38" customFormat="1" x14ac:dyDescent="0.3"/>
    <row r="320" s="38" customFormat="1" x14ac:dyDescent="0.3"/>
    <row r="321" s="38" customFormat="1" x14ac:dyDescent="0.3"/>
    <row r="322" s="38" customFormat="1" x14ac:dyDescent="0.3"/>
    <row r="323" s="38" customFormat="1" x14ac:dyDescent="0.3"/>
    <row r="324" s="38" customFormat="1" x14ac:dyDescent="0.3"/>
    <row r="325" s="38" customFormat="1" x14ac:dyDescent="0.3"/>
    <row r="326" s="38" customFormat="1" x14ac:dyDescent="0.3"/>
    <row r="327" s="38" customFormat="1" x14ac:dyDescent="0.3"/>
    <row r="328" s="38" customFormat="1" x14ac:dyDescent="0.3"/>
    <row r="329" s="38" customFormat="1" x14ac:dyDescent="0.3"/>
    <row r="330" s="38" customFormat="1" x14ac:dyDescent="0.3"/>
    <row r="331" s="38" customFormat="1" x14ac:dyDescent="0.3"/>
    <row r="332" s="38" customFormat="1" x14ac:dyDescent="0.3"/>
    <row r="333" s="38" customFormat="1" x14ac:dyDescent="0.3"/>
    <row r="334" s="38" customFormat="1" x14ac:dyDescent="0.3"/>
    <row r="335" s="38" customFormat="1" x14ac:dyDescent="0.3"/>
    <row r="336" s="38" customFormat="1" x14ac:dyDescent="0.3"/>
    <row r="337" s="38" customFormat="1" x14ac:dyDescent="0.3"/>
    <row r="338" s="38" customFormat="1" x14ac:dyDescent="0.3"/>
    <row r="339" s="38" customFormat="1" x14ac:dyDescent="0.3"/>
    <row r="340" s="38" customFormat="1" x14ac:dyDescent="0.3"/>
    <row r="341" s="38" customFormat="1" x14ac:dyDescent="0.3"/>
    <row r="342" s="38" customFormat="1" x14ac:dyDescent="0.3"/>
    <row r="343" s="38" customFormat="1" x14ac:dyDescent="0.3"/>
    <row r="344" s="38" customFormat="1" x14ac:dyDescent="0.3"/>
    <row r="345" s="38" customFormat="1" x14ac:dyDescent="0.3"/>
    <row r="346" s="38" customFormat="1" x14ac:dyDescent="0.3"/>
    <row r="347" s="38" customFormat="1" x14ac:dyDescent="0.3"/>
    <row r="348" s="38" customFormat="1" x14ac:dyDescent="0.3"/>
    <row r="349" s="38" customFormat="1" x14ac:dyDescent="0.3"/>
    <row r="350" s="38" customFormat="1" x14ac:dyDescent="0.3"/>
    <row r="351" s="38" customFormat="1" x14ac:dyDescent="0.3"/>
    <row r="352" s="38" customFormat="1" x14ac:dyDescent="0.3"/>
    <row r="353" s="38" customFormat="1" x14ac:dyDescent="0.3"/>
    <row r="354" s="38" customFormat="1" x14ac:dyDescent="0.3"/>
    <row r="355" s="38" customFormat="1" x14ac:dyDescent="0.3"/>
    <row r="356" s="38" customFormat="1" x14ac:dyDescent="0.3"/>
    <row r="357" s="38" customFormat="1" x14ac:dyDescent="0.3"/>
    <row r="358" s="38" customFormat="1" x14ac:dyDescent="0.3"/>
    <row r="359" s="38" customFormat="1" x14ac:dyDescent="0.3"/>
    <row r="360" s="38" customFormat="1" x14ac:dyDescent="0.3"/>
    <row r="361" s="38" customFormat="1" x14ac:dyDescent="0.3"/>
    <row r="362" s="38" customFormat="1" x14ac:dyDescent="0.3"/>
    <row r="363" s="38" customFormat="1" x14ac:dyDescent="0.3"/>
    <row r="364" s="38" customFormat="1" x14ac:dyDescent="0.3"/>
    <row r="365" s="38" customFormat="1" x14ac:dyDescent="0.3"/>
    <row r="366" s="38" customFormat="1" x14ac:dyDescent="0.3"/>
    <row r="367" s="38" customFormat="1" x14ac:dyDescent="0.3"/>
    <row r="368" s="38" customFormat="1" x14ac:dyDescent="0.3"/>
    <row r="369" s="38" customFormat="1" x14ac:dyDescent="0.3"/>
    <row r="370" s="38" customFormat="1" x14ac:dyDescent="0.3"/>
    <row r="371" s="38" customFormat="1" x14ac:dyDescent="0.3"/>
    <row r="372" s="38" customFormat="1" x14ac:dyDescent="0.3"/>
    <row r="373" s="38" customFormat="1" x14ac:dyDescent="0.3"/>
    <row r="374" s="38" customFormat="1" x14ac:dyDescent="0.3"/>
    <row r="375" s="38" customFormat="1" x14ac:dyDescent="0.3"/>
    <row r="376" s="38" customFormat="1" x14ac:dyDescent="0.3"/>
    <row r="377" s="38" customFormat="1" x14ac:dyDescent="0.3"/>
    <row r="378" s="38" customFormat="1" x14ac:dyDescent="0.3"/>
    <row r="379" s="38" customFormat="1" x14ac:dyDescent="0.3"/>
    <row r="380" s="38" customFormat="1" x14ac:dyDescent="0.3"/>
    <row r="381" s="38" customFormat="1" x14ac:dyDescent="0.3"/>
    <row r="382" s="38" customFormat="1" x14ac:dyDescent="0.3"/>
    <row r="383" s="38" customFormat="1" x14ac:dyDescent="0.3"/>
    <row r="384" s="38" customFormat="1" x14ac:dyDescent="0.3"/>
    <row r="385" s="38" customFormat="1" x14ac:dyDescent="0.3"/>
    <row r="386" s="38" customFormat="1" x14ac:dyDescent="0.3"/>
    <row r="387" s="38" customFormat="1" x14ac:dyDescent="0.3"/>
    <row r="388" s="38" customFormat="1" x14ac:dyDescent="0.3"/>
    <row r="389" s="38" customFormat="1" x14ac:dyDescent="0.3"/>
    <row r="390" s="38" customFormat="1" x14ac:dyDescent="0.3"/>
    <row r="391" s="38" customFormat="1" x14ac:dyDescent="0.3"/>
    <row r="392" s="38" customFormat="1" x14ac:dyDescent="0.3"/>
    <row r="393" s="38" customFormat="1" x14ac:dyDescent="0.3"/>
    <row r="394" s="38" customFormat="1" x14ac:dyDescent="0.3"/>
    <row r="395" s="38" customFormat="1" x14ac:dyDescent="0.3"/>
    <row r="396" s="38" customFormat="1" x14ac:dyDescent="0.3"/>
    <row r="397" s="38" customFormat="1" x14ac:dyDescent="0.3"/>
    <row r="398" s="38" customFormat="1" x14ac:dyDescent="0.3"/>
    <row r="399" s="38" customFormat="1" x14ac:dyDescent="0.3"/>
    <row r="400" s="38" customFormat="1" x14ac:dyDescent="0.3"/>
    <row r="401" s="38" customFormat="1" x14ac:dyDescent="0.3"/>
    <row r="402" s="38" customFormat="1" x14ac:dyDescent="0.3"/>
    <row r="403" s="38" customFormat="1" x14ac:dyDescent="0.3"/>
    <row r="404" s="38" customFormat="1" x14ac:dyDescent="0.3"/>
    <row r="405" s="38" customFormat="1" x14ac:dyDescent="0.3"/>
    <row r="406" s="38" customFormat="1" x14ac:dyDescent="0.3"/>
    <row r="407" s="38" customFormat="1" x14ac:dyDescent="0.3"/>
    <row r="408" s="38" customFormat="1" x14ac:dyDescent="0.3"/>
    <row r="409" s="38" customFormat="1" x14ac:dyDescent="0.3"/>
    <row r="410" s="38" customFormat="1" x14ac:dyDescent="0.3"/>
    <row r="411" s="38" customFormat="1" x14ac:dyDescent="0.3"/>
    <row r="412" s="38" customFormat="1" x14ac:dyDescent="0.3"/>
    <row r="413" s="38" customFormat="1" x14ac:dyDescent="0.3"/>
    <row r="414" s="38" customFormat="1" x14ac:dyDescent="0.3"/>
    <row r="415" s="38" customFormat="1" x14ac:dyDescent="0.3"/>
    <row r="416" s="38" customFormat="1" x14ac:dyDescent="0.3"/>
    <row r="417" s="38" customFormat="1" x14ac:dyDescent="0.3"/>
    <row r="418" s="38" customFormat="1" x14ac:dyDescent="0.3"/>
    <row r="419" s="38" customFormat="1" x14ac:dyDescent="0.3"/>
    <row r="420" s="38" customFormat="1" x14ac:dyDescent="0.3"/>
    <row r="421" s="38" customFormat="1" x14ac:dyDescent="0.3"/>
    <row r="422" s="38" customFormat="1" x14ac:dyDescent="0.3"/>
    <row r="423" s="38" customFormat="1" x14ac:dyDescent="0.3"/>
    <row r="424" s="38" customFormat="1" x14ac:dyDescent="0.3"/>
    <row r="425" s="38" customFormat="1" x14ac:dyDescent="0.3"/>
    <row r="426" s="38" customFormat="1" x14ac:dyDescent="0.3"/>
    <row r="427" s="38" customFormat="1" x14ac:dyDescent="0.3"/>
    <row r="428" s="38" customFormat="1" x14ac:dyDescent="0.3"/>
    <row r="429" s="38" customFormat="1" x14ac:dyDescent="0.3"/>
    <row r="430" s="38" customFormat="1" x14ac:dyDescent="0.3"/>
    <row r="431" s="38" customFormat="1" x14ac:dyDescent="0.3"/>
    <row r="432" s="38" customFormat="1" x14ac:dyDescent="0.3"/>
    <row r="433" s="38" customFormat="1" x14ac:dyDescent="0.3"/>
    <row r="434" s="38" customFormat="1" x14ac:dyDescent="0.3"/>
    <row r="435" s="38" customFormat="1" x14ac:dyDescent="0.3"/>
    <row r="436" s="38" customFormat="1" x14ac:dyDescent="0.3"/>
    <row r="437" s="38" customFormat="1" x14ac:dyDescent="0.3"/>
    <row r="438" s="38" customFormat="1" x14ac:dyDescent="0.3"/>
    <row r="439" s="38" customFormat="1" x14ac:dyDescent="0.3"/>
    <row r="440" s="38" customFormat="1" x14ac:dyDescent="0.3"/>
    <row r="441" s="38" customFormat="1" x14ac:dyDescent="0.3"/>
    <row r="442" s="38" customFormat="1" x14ac:dyDescent="0.3"/>
    <row r="443" s="38" customFormat="1" x14ac:dyDescent="0.3"/>
    <row r="444" s="38" customFormat="1" x14ac:dyDescent="0.3"/>
    <row r="445" s="38" customFormat="1" x14ac:dyDescent="0.3"/>
    <row r="446" s="38" customFormat="1" x14ac:dyDescent="0.3"/>
    <row r="447" s="38" customFormat="1" x14ac:dyDescent="0.3"/>
    <row r="448" s="38" customFormat="1" x14ac:dyDescent="0.3"/>
    <row r="449" s="38" customFormat="1" x14ac:dyDescent="0.3"/>
    <row r="450" s="38" customFormat="1" x14ac:dyDescent="0.3"/>
    <row r="451" s="38" customFormat="1" x14ac:dyDescent="0.3"/>
    <row r="452" s="38" customFormat="1" x14ac:dyDescent="0.3"/>
    <row r="453" s="38" customFormat="1" x14ac:dyDescent="0.3"/>
    <row r="454" s="38" customFormat="1" x14ac:dyDescent="0.3"/>
    <row r="455" s="38" customFormat="1" x14ac:dyDescent="0.3"/>
    <row r="456" s="38" customFormat="1" x14ac:dyDescent="0.3"/>
    <row r="457" s="38" customFormat="1" x14ac:dyDescent="0.3"/>
    <row r="458" s="38" customFormat="1" x14ac:dyDescent="0.3"/>
    <row r="459" s="38" customFormat="1" x14ac:dyDescent="0.3"/>
    <row r="460" s="38" customFormat="1" x14ac:dyDescent="0.3"/>
    <row r="461" s="38" customFormat="1" x14ac:dyDescent="0.3"/>
    <row r="462" s="38" customFormat="1" x14ac:dyDescent="0.3"/>
    <row r="463" s="38" customFormat="1" x14ac:dyDescent="0.3"/>
    <row r="464" s="38" customFormat="1" x14ac:dyDescent="0.3"/>
    <row r="465" s="38" customFormat="1" x14ac:dyDescent="0.3"/>
    <row r="466" s="38" customFormat="1" x14ac:dyDescent="0.3"/>
    <row r="467" s="38" customFormat="1" x14ac:dyDescent="0.3"/>
    <row r="468" s="38" customFormat="1" x14ac:dyDescent="0.3"/>
    <row r="469" s="38" customFormat="1" x14ac:dyDescent="0.3"/>
    <row r="470" s="38" customFormat="1" x14ac:dyDescent="0.3"/>
    <row r="471" s="38" customFormat="1" x14ac:dyDescent="0.3"/>
    <row r="472" s="38" customFormat="1" x14ac:dyDescent="0.3"/>
    <row r="473" s="38" customFormat="1" x14ac:dyDescent="0.3"/>
    <row r="474" s="38" customFormat="1" x14ac:dyDescent="0.3"/>
    <row r="475" s="38" customFormat="1" x14ac:dyDescent="0.3"/>
    <row r="476" s="38" customFormat="1" x14ac:dyDescent="0.3"/>
    <row r="477" s="38" customFormat="1" x14ac:dyDescent="0.3"/>
    <row r="478" s="38" customFormat="1" x14ac:dyDescent="0.3"/>
    <row r="479" s="38" customFormat="1" x14ac:dyDescent="0.3"/>
    <row r="480" s="38" customFormat="1" x14ac:dyDescent="0.3"/>
    <row r="481" s="38" customFormat="1" x14ac:dyDescent="0.3"/>
    <row r="482" s="38" customFormat="1" x14ac:dyDescent="0.3"/>
    <row r="483" s="38" customFormat="1" x14ac:dyDescent="0.3"/>
    <row r="484" s="38" customFormat="1" x14ac:dyDescent="0.3"/>
    <row r="485" s="38" customFormat="1" x14ac:dyDescent="0.3"/>
    <row r="486" s="38" customFormat="1" x14ac:dyDescent="0.3"/>
    <row r="487" s="38" customFormat="1" x14ac:dyDescent="0.3"/>
    <row r="488" s="38" customFormat="1" x14ac:dyDescent="0.3"/>
    <row r="489" s="38" customFormat="1" x14ac:dyDescent="0.3"/>
    <row r="490" s="38" customFormat="1" x14ac:dyDescent="0.3"/>
    <row r="491" s="38" customFormat="1" x14ac:dyDescent="0.3"/>
    <row r="492" s="38" customFormat="1" x14ac:dyDescent="0.3"/>
    <row r="493" s="38" customFormat="1" x14ac:dyDescent="0.3"/>
    <row r="494" s="38" customFormat="1" x14ac:dyDescent="0.3"/>
    <row r="495" s="38" customFormat="1" x14ac:dyDescent="0.3"/>
    <row r="496" s="38" customFormat="1" x14ac:dyDescent="0.3"/>
    <row r="497" s="38" customFormat="1" x14ac:dyDescent="0.3"/>
    <row r="498" s="38" customFormat="1" x14ac:dyDescent="0.3"/>
    <row r="499" s="38" customFormat="1" x14ac:dyDescent="0.3"/>
    <row r="500" s="38" customFormat="1" x14ac:dyDescent="0.3"/>
    <row r="501" s="38" customFormat="1" x14ac:dyDescent="0.3"/>
    <row r="502" s="38" customFormat="1" x14ac:dyDescent="0.3"/>
    <row r="503" s="38" customFormat="1" x14ac:dyDescent="0.3"/>
    <row r="504" s="38" customFormat="1" x14ac:dyDescent="0.3"/>
    <row r="505" s="38" customFormat="1" x14ac:dyDescent="0.3"/>
    <row r="506" s="38" customFormat="1" x14ac:dyDescent="0.3"/>
    <row r="507" s="38" customFormat="1" x14ac:dyDescent="0.3"/>
    <row r="508" s="38" customFormat="1" x14ac:dyDescent="0.3"/>
    <row r="509" s="38" customFormat="1" x14ac:dyDescent="0.3"/>
    <row r="510" s="38" customFormat="1" x14ac:dyDescent="0.3"/>
    <row r="511" s="38" customFormat="1" x14ac:dyDescent="0.3"/>
    <row r="512" s="38" customFormat="1" x14ac:dyDescent="0.3"/>
    <row r="513" s="38" customFormat="1" x14ac:dyDescent="0.3"/>
    <row r="514" s="38" customFormat="1" x14ac:dyDescent="0.3"/>
    <row r="515" s="38" customFormat="1" x14ac:dyDescent="0.3"/>
    <row r="516" s="38" customFormat="1" x14ac:dyDescent="0.3"/>
    <row r="517" s="38" customFormat="1" x14ac:dyDescent="0.3"/>
    <row r="518" s="38" customFormat="1" x14ac:dyDescent="0.3"/>
    <row r="519" s="38" customFormat="1" x14ac:dyDescent="0.3"/>
    <row r="520" s="38" customFormat="1" x14ac:dyDescent="0.3"/>
    <row r="521" s="38" customFormat="1" x14ac:dyDescent="0.3"/>
    <row r="522" s="38" customFormat="1" x14ac:dyDescent="0.3"/>
    <row r="523" s="38" customFormat="1" x14ac:dyDescent="0.3"/>
    <row r="524" s="38" customFormat="1" x14ac:dyDescent="0.3"/>
    <row r="525" s="38" customFormat="1" x14ac:dyDescent="0.3"/>
    <row r="526" s="38" customFormat="1" x14ac:dyDescent="0.3"/>
    <row r="527" s="38" customFormat="1" x14ac:dyDescent="0.3"/>
    <row r="528" s="38" customFormat="1" x14ac:dyDescent="0.3"/>
    <row r="529" s="38" customFormat="1" x14ac:dyDescent="0.3"/>
    <row r="530" s="38" customFormat="1" x14ac:dyDescent="0.3"/>
    <row r="531" s="38" customFormat="1" x14ac:dyDescent="0.3"/>
    <row r="532" s="38" customFormat="1" x14ac:dyDescent="0.3"/>
    <row r="533" s="38" customFormat="1" x14ac:dyDescent="0.3"/>
    <row r="534" s="38" customFormat="1" x14ac:dyDescent="0.3"/>
    <row r="535" s="38" customFormat="1" x14ac:dyDescent="0.3"/>
    <row r="536" s="38" customFormat="1" x14ac:dyDescent="0.3"/>
    <row r="537" s="38" customFormat="1" x14ac:dyDescent="0.3"/>
    <row r="538" s="38" customFormat="1" x14ac:dyDescent="0.3"/>
    <row r="539" s="38" customFormat="1" x14ac:dyDescent="0.3"/>
    <row r="540" s="38" customFormat="1" x14ac:dyDescent="0.3"/>
    <row r="541" s="38" customFormat="1" x14ac:dyDescent="0.3"/>
    <row r="542" s="38" customFormat="1" x14ac:dyDescent="0.3"/>
    <row r="543" s="38" customFormat="1" x14ac:dyDescent="0.3"/>
    <row r="544" s="38" customFormat="1" x14ac:dyDescent="0.3"/>
    <row r="545" s="38" customFormat="1" x14ac:dyDescent="0.3"/>
    <row r="546" s="38" customFormat="1" x14ac:dyDescent="0.3"/>
    <row r="547" s="38" customFormat="1" x14ac:dyDescent="0.3"/>
    <row r="548" s="38" customFormat="1" x14ac:dyDescent="0.3"/>
    <row r="549" s="38" customFormat="1" x14ac:dyDescent="0.3"/>
    <row r="550" s="38" customFormat="1" x14ac:dyDescent="0.3"/>
    <row r="551" s="38" customFormat="1" x14ac:dyDescent="0.3"/>
    <row r="552" s="38" customFormat="1" x14ac:dyDescent="0.3"/>
    <row r="553" s="38" customFormat="1" x14ac:dyDescent="0.3"/>
    <row r="554" s="38" customFormat="1" x14ac:dyDescent="0.3"/>
    <row r="555" s="38" customFormat="1" x14ac:dyDescent="0.3"/>
    <row r="556" s="38" customFormat="1" x14ac:dyDescent="0.3"/>
    <row r="557" s="38" customFormat="1" x14ac:dyDescent="0.3"/>
    <row r="558" s="38" customFormat="1" x14ac:dyDescent="0.3"/>
    <row r="559" s="38" customFormat="1" x14ac:dyDescent="0.3"/>
    <row r="560" s="38" customFormat="1" x14ac:dyDescent="0.3"/>
    <row r="561" s="38" customFormat="1" x14ac:dyDescent="0.3"/>
    <row r="562" s="38" customFormat="1" x14ac:dyDescent="0.3"/>
    <row r="563" s="38" customFormat="1" x14ac:dyDescent="0.3"/>
    <row r="564" s="38" customFormat="1" x14ac:dyDescent="0.3"/>
    <row r="565" s="38" customFormat="1" x14ac:dyDescent="0.3"/>
    <row r="566" s="38" customFormat="1" x14ac:dyDescent="0.3"/>
    <row r="567" s="38" customFormat="1" x14ac:dyDescent="0.3"/>
    <row r="568" s="38" customFormat="1" x14ac:dyDescent="0.3"/>
    <row r="569" s="38" customFormat="1" x14ac:dyDescent="0.3"/>
    <row r="570" s="38" customFormat="1" x14ac:dyDescent="0.3"/>
    <row r="571" s="38" customFormat="1" x14ac:dyDescent="0.3"/>
    <row r="572" s="38" customFormat="1" x14ac:dyDescent="0.3"/>
    <row r="573" s="38" customFormat="1" x14ac:dyDescent="0.3"/>
    <row r="574" s="38" customFormat="1" x14ac:dyDescent="0.3"/>
    <row r="575" s="38" customFormat="1" x14ac:dyDescent="0.3"/>
    <row r="576" s="38" customFormat="1" x14ac:dyDescent="0.3"/>
    <row r="577" s="38" customFormat="1" x14ac:dyDescent="0.3"/>
    <row r="578" s="38" customFormat="1" x14ac:dyDescent="0.3"/>
  </sheetData>
  <conditionalFormatting sqref="S48:T50">
    <cfRule type="iconSet" priority="2945">
      <iconSet iconSet="3Symbols" showValue="0" reverse="1">
        <cfvo type="percent" val="0"/>
        <cfvo type="num" val="0"/>
        <cfvo type="num" val="0" gte="0"/>
      </iconSet>
    </cfRule>
    <cfRule type="iconSet" priority="2946">
      <iconSet reverse="1">
        <cfvo type="percent" val="0"/>
        <cfvo type="percent" val="33"/>
        <cfvo type="percent" val="67"/>
      </iconSet>
    </cfRule>
    <cfRule type="iconSet" priority="2947">
      <iconSet>
        <cfvo type="percent" val="0"/>
        <cfvo type="num" val="0"/>
        <cfvo type="num" val="0" gte="0"/>
      </iconSet>
    </cfRule>
    <cfRule type="iconSet" priority="2948">
      <iconSet reverse="1">
        <cfvo type="percent" val="0"/>
        <cfvo type="num" val="0"/>
        <cfvo type="num" val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рейтинг</vt:lpstr>
      <vt:lpstr>Итоговый</vt:lpstr>
      <vt:lpstr>итоговый по группам  </vt:lpstr>
      <vt:lpstr>Показатели</vt:lpstr>
      <vt:lpstr>Итоговый!Область_печати</vt:lpstr>
      <vt:lpstr>'итоговый по группам  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Татьяна Александровна Волкова</cp:lastModifiedBy>
  <cp:lastPrinted>2014-03-27T09:24:58Z</cp:lastPrinted>
  <dcterms:created xsi:type="dcterms:W3CDTF">2011-04-28T08:11:16Z</dcterms:created>
  <dcterms:modified xsi:type="dcterms:W3CDTF">2014-03-29T13:38:15Z</dcterms:modified>
</cp:coreProperties>
</file>