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125" windowWidth="19230" windowHeight="4695" tabRatio="614" firstSheet="1" activeTab="3"/>
  </bookViews>
  <sheets>
    <sheet name="рейтинг" sheetId="1" state="hidden" r:id="rId1"/>
    <sheet name="итоговый 45 " sheetId="51" r:id="rId2"/>
    <sheet name="итоговый по группам " sheetId="55" r:id="rId3"/>
    <sheet name="Показатели" sheetId="54" r:id="rId4"/>
  </sheets>
  <definedNames>
    <definedName name="_xlnm.Print_Area" localSheetId="1">'итоговый 45 '!$B$2:$E$49</definedName>
    <definedName name="_xlnm.Print_Area" localSheetId="2">'итоговый по группам '!$B$2:$D$56</definedName>
    <definedName name="_xlnm.Print_Area" localSheetId="3">Показатели!$B$1:$T$49</definedName>
  </definedNames>
  <calcPr calcId="145621" calcMode="manual"/>
</workbook>
</file>

<file path=xl/calcChain.xml><?xml version="1.0" encoding="utf-8"?>
<calcChain xmlns="http://schemas.openxmlformats.org/spreadsheetml/2006/main">
  <c r="T51" i="54" l="1"/>
  <c r="T52" i="54" s="1"/>
  <c r="S51" i="54"/>
  <c r="S52" i="54" s="1"/>
  <c r="M51" i="54"/>
  <c r="M52" i="54" s="1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O8" i="54"/>
  <c r="N8" i="54"/>
  <c r="O7" i="54"/>
  <c r="N7" i="54"/>
  <c r="O6" i="54"/>
  <c r="N6" i="54"/>
  <c r="O5" i="54"/>
  <c r="N5" i="54"/>
  <c r="P19" i="54" l="1"/>
  <c r="P6" i="54"/>
  <c r="P8" i="54"/>
  <c r="P10" i="54"/>
  <c r="P5" i="54"/>
  <c r="P12" i="54"/>
  <c r="P14" i="54"/>
  <c r="P16" i="54"/>
  <c r="P18" i="54"/>
  <c r="P7" i="54"/>
  <c r="P9" i="54"/>
  <c r="P11" i="54"/>
  <c r="P13" i="54"/>
  <c r="P15" i="54"/>
  <c r="P17" i="54"/>
  <c r="P49" i="54"/>
  <c r="P44" i="54"/>
  <c r="P42" i="54"/>
  <c r="P39" i="54"/>
  <c r="P36" i="54"/>
  <c r="P34" i="54"/>
  <c r="P32" i="54"/>
  <c r="P30" i="54"/>
  <c r="P28" i="54"/>
  <c r="P26" i="54"/>
  <c r="P24" i="54"/>
  <c r="P22" i="54"/>
  <c r="P20" i="54"/>
  <c r="P21" i="54"/>
  <c r="P23" i="54"/>
  <c r="P25" i="54"/>
  <c r="P27" i="54"/>
  <c r="P37" i="54"/>
  <c r="P29" i="54"/>
  <c r="P31" i="54"/>
  <c r="P33" i="54"/>
  <c r="P35" i="54"/>
  <c r="P38" i="54"/>
  <c r="P40" i="54"/>
  <c r="P43" i="54"/>
  <c r="P45" i="54"/>
  <c r="P41" i="54"/>
  <c r="P46" i="54"/>
  <c r="P47" i="54"/>
  <c r="P48" i="54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<sst xmlns="http://schemas.openxmlformats.org/spreadsheetml/2006/main" count="261" uniqueCount="126">
  <si>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</si>
  <si>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</si>
  <si>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</si>
  <si>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</si>
  <si>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</si>
  <si>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</si>
  <si>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</si>
  <si>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</si>
  <si>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</si>
  <si>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</si>
  <si>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</si>
  <si>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</si>
  <si>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</si>
  <si>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</si>
  <si>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</si>
  <si>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</si>
  <si>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</si>
  <si>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</si>
  <si>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</si>
  <si>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</si>
  <si>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</si>
  <si>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</si>
  <si>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</si>
  <si>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</si>
  <si>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</si>
  <si>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</si>
  <si>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</si>
  <si>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</si>
  <si>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</si>
  <si>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</si>
  <si>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</si>
  <si>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</si>
  <si>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</si>
  <si>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</si>
  <si>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</si>
  <si>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</si>
  <si>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</si>
  <si>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</si>
  <si>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</si>
  <si>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</si>
  <si>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</si>
  <si>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</si>
  <si>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</si>
  <si>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</si>
  <si>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</si>
  <si>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</si>
  <si>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</si>
  <si>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</si>
  <si>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</si>
  <si>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</si>
  <si>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</si>
  <si>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</si>
  <si>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</si>
  <si>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</si>
  <si>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</si>
  <si>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</si>
  <si>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</si>
  <si>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</si>
  <si>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</si>
  <si>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</si>
  <si>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</si>
  <si>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</si>
  <si>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</si>
  <si>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</si>
  <si>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</si>
  <si>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</si>
  <si>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</si>
  <si>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</si>
  <si>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</si>
  <si>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</si>
  <si>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</si>
  <si>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</si>
  <si>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</si>
  <si>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</si>
  <si>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</si>
  <si>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</si>
  <si>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</si>
  <si>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</si>
  <si>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</si>
  <si>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</si>
  <si>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</si>
  <si>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</si>
  <si>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</si>
  <si>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</si>
  <si>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</si>
  <si>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</si>
  <si>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</si>
  <si>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</si>
  <si>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</si>
  <si>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</si>
  <si>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</si>
  <si>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</si>
  <si>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</si>
  <si>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</si>
  <si>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</si>
  <si>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</si>
  <si>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</si>
  <si>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</si>
  <si>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</si>
  <si>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</si>
  <si>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</si>
  <si>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</si>
  <si>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</si>
  <si>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</si>
  <si>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</si>
  <si>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 Казань</t>
  </si>
  <si>
    <t xml:space="preserve"> Набережные Челны</t>
  </si>
  <si>
    <t>Инвест. в осн. капитал (без бюдж средств)  (янв-сент. 2013), тыс. рублей</t>
  </si>
  <si>
    <t>Инвест. в осн. капитал (без бюдж средств) в расчете на душу (янв-сент 2013), тыс. рублей</t>
  </si>
  <si>
    <t>Добавленная стоимость на душу населения, тыс.руб. янв.-сент. 2013</t>
  </si>
  <si>
    <t>Добавленная стоимость тыс.руб. янв.-сент. 2013</t>
  </si>
  <si>
    <t xml:space="preserve">    </t>
  </si>
  <si>
    <t xml:space="preserve">Налог. и неналог. доходы  на душу населения                              (янв-дек.  2013), рублей  </t>
  </si>
  <si>
    <t xml:space="preserve">Налог. и неналог. доходы                                (янв-дек.2013), тыс.рублей  </t>
  </si>
  <si>
    <t>Валовая продукция сельского хозяйства за 2013 год (оценка по сельхоз организациям), тыс. руб</t>
  </si>
  <si>
    <t xml:space="preserve">ЗП к МПБ                                                     (янв-дек. 2013), раз </t>
  </si>
  <si>
    <t>Ур. безраб. на 01.02.14</t>
  </si>
  <si>
    <t>Общая площ. жилых домов, вв. в эксп. в расчете на душу населения (янв. 2014), кв.м.</t>
  </si>
  <si>
    <t>Общая площ. жилых домов, вв. в эксп. (янв. 2014), кв.м.</t>
  </si>
  <si>
    <t>Отгружено товаров собственного производства по чистым видам экономической деятельности на душу населения  янв 2014, тыс. руб</t>
  </si>
  <si>
    <t>Отгружено товаров собственного производства по чистым видам экономической деятельности, янв. 2014, тыс. рублей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</si>
  <si>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</si>
  <si>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2014 года </t>
  </si>
  <si>
    <t>Рейтинг муниципальных образований Республики Татарстан за январь  2014 года</t>
  </si>
  <si>
    <t xml:space="preserve">Рейтинг социально-экономического развития муниципальных районов и городских округов Республики Татарстан  за январь 2014 года </t>
  </si>
  <si>
    <t>Валовая продукция сельского хозяйства на душу населения   за 2013 год (оценка 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</si>
</sst>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48" borderId="3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9" xfId="10" applyFill="1" applyBorder="1" applyAlignment="1">
      <alignment horizontal="center"/>
    </xf>
    <xf numFmtId="0" fontId="13" fillId="33" borderId="30" xfId="10" applyFill="1" applyBorder="1" applyAlignment="1">
      <alignment horizontal="center"/>
    </xf>
    <xf numFmtId="0" fontId="13" fillId="34" borderId="30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0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6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top" wrapText="1"/>
    </xf>
    <xf numFmtId="0" fontId="31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5" fillId="0" borderId="27" xfId="0" applyFont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165" fontId="31" fillId="36" borderId="27" xfId="0" applyNumberFormat="1" applyFont="1" applyFill="1" applyBorder="1" applyAlignment="1">
      <alignment horizontal="center" vertical="center"/>
    </xf>
    <xf numFmtId="3" fontId="25" fillId="36" borderId="27" xfId="0" applyNumberFormat="1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vertical="center" wrapText="1"/>
    </xf>
    <xf numFmtId="0" fontId="31" fillId="0" borderId="28" xfId="0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2" fontId="31" fillId="0" borderId="2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/>
    </xf>
    <xf numFmtId="1" fontId="31" fillId="0" borderId="28" xfId="0" applyNumberFormat="1" applyFont="1" applyFill="1" applyBorder="1" applyAlignment="1">
      <alignment horizontal="center"/>
    </xf>
    <xf numFmtId="165" fontId="31" fillId="36" borderId="28" xfId="0" applyNumberFormat="1" applyFont="1" applyFill="1" applyBorder="1" applyAlignment="1">
      <alignment horizontal="center" vertical="center"/>
    </xf>
    <xf numFmtId="1" fontId="31" fillId="36" borderId="28" xfId="0" applyNumberFormat="1" applyFont="1" applyFill="1" applyBorder="1" applyAlignment="1">
      <alignment horizontal="center"/>
    </xf>
    <xf numFmtId="2" fontId="31" fillId="0" borderId="28" xfId="0" applyNumberFormat="1" applyFont="1" applyBorder="1" applyAlignment="1">
      <alignment horizontal="center" wrapText="1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39" fillId="36" borderId="27" xfId="0" applyFont="1" applyFill="1" applyBorder="1" applyAlignment="1">
      <alignment horizontal="left" vertical="center" wrapTex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1" fillId="0" borderId="27" xfId="0" applyFont="1" applyBorder="1" applyAlignment="1">
      <alignment horizontal="center" vertical="center" wrapText="1" shrinkToFit="1"/>
    </xf>
    <xf numFmtId="4" fontId="31" fillId="0" borderId="28" xfId="0" applyNumberFormat="1" applyFont="1" applyBorder="1" applyAlignment="1">
      <alignment vertical="center" wrapTex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2" fontId="31" fillId="36" borderId="27" xfId="0" applyNumberFormat="1" applyFont="1" applyFill="1" applyBorder="1" applyAlignment="1">
      <alignment horizontal="center"/>
    </xf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8" xfId="0" applyNumberFormat="1" applyFont="1" applyFill="1" applyBorder="1" applyAlignment="1">
      <alignment horizontal="center" wrapText="1"/>
    </xf>
    <xf numFmtId="165" fontId="31" fillId="54" borderId="28" xfId="82" applyNumberFormat="1" applyFont="1" applyFill="1" applyBorder="1" applyAlignment="1">
      <alignment horizont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165" fontId="45" fillId="54" borderId="28" xfId="82" applyNumberFormat="1" applyFont="1" applyFill="1" applyBorder="1" applyAlignment="1">
      <alignment horizontal="center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2" fontId="31" fillId="36" borderId="27" xfId="0" applyNumberFormat="1" applyFont="1" applyFill="1" applyBorder="1" applyAlignment="1">
      <alignment horizontal="center" wrapTex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right"/>
    </xf>
    <xf numFmtId="165" fontId="45" fillId="36" borderId="27" xfId="0" applyNumberFormat="1" applyFont="1" applyFill="1" applyBorder="1" applyAlignment="1">
      <alignment horizontal="center" vertical="center"/>
    </xf>
    <xf numFmtId="1" fontId="45" fillId="36" borderId="28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 wrapText="1"/>
    </xf>
    <xf numFmtId="164" fontId="31" fillId="36" borderId="27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1" fillId="36" borderId="27" xfId="0" applyNumberFormat="1" applyFont="1" applyFill="1" applyBorder="1" applyAlignment="1">
      <alignment horizontal="center"/>
    </xf>
    <xf numFmtId="165" fontId="45" fillId="36" borderId="27" xfId="0" applyNumberFormat="1" applyFont="1" applyFill="1" applyBorder="1" applyAlignment="1">
      <alignment horizontal="center"/>
    </xf>
    <xf numFmtId="0" fontId="41" fillId="52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2" fontId="25" fillId="36" borderId="28" xfId="0" applyNumberFormat="1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36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10" fontId="0" fillId="0" borderId="27" xfId="0" applyNumberFormat="1" applyBorder="1"/>
    <xf numFmtId="10" fontId="0" fillId="0" borderId="0" xfId="0" applyNumberFormat="1" applyBorder="1"/>
    <xf numFmtId="0" fontId="19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0" fontId="42" fillId="0" borderId="0" xfId="0" applyNumberFormat="1" applyFont="1"/>
    <xf numFmtId="0" fontId="30" fillId="0" borderId="28" xfId="0" applyFont="1" applyFill="1" applyBorder="1" applyAlignment="1">
      <alignment horizontal="left" vertical="center" wrapText="1"/>
    </xf>
    <xf numFmtId="4" fontId="30" fillId="0" borderId="28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2" fontId="30" fillId="0" borderId="28" xfId="0" applyNumberFormat="1" applyFont="1" applyFill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6" fontId="25" fillId="36" borderId="28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/>
    </xf>
    <xf numFmtId="1" fontId="30" fillId="36" borderId="28" xfId="0" applyNumberFormat="1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2" fontId="30" fillId="0" borderId="28" xfId="0" applyNumberFormat="1" applyFont="1" applyBorder="1" applyAlignment="1">
      <alignment horizontal="center" vertical="center"/>
    </xf>
    <xf numFmtId="167" fontId="30" fillId="0" borderId="27" xfId="0" applyNumberFormat="1" applyFont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0" fontId="0" fillId="0" borderId="27" xfId="0" applyNumberFormat="1" applyFill="1" applyBorder="1"/>
    <xf numFmtId="2" fontId="31" fillId="0" borderId="27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right"/>
    </xf>
    <xf numFmtId="165" fontId="31" fillId="0" borderId="2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165" fontId="31" fillId="0" borderId="27" xfId="0" applyNumberFormat="1" applyFont="1" applyFill="1" applyBorder="1" applyAlignment="1">
      <alignment horizontal="center" vertic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8" xfId="82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3" fontId="42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51" borderId="27" xfId="0" applyFont="1" applyFill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10" fontId="43" fillId="0" borderId="0" xfId="0" applyNumberFormat="1" applyFont="1"/>
    <xf numFmtId="1" fontId="43" fillId="0" borderId="27" xfId="0" applyNumberFormat="1" applyFont="1" applyBorder="1" applyAlignment="1">
      <alignment horizontal="center"/>
    </xf>
    <xf numFmtId="3" fontId="43" fillId="0" borderId="27" xfId="0" applyNumberFormat="1" applyFont="1" applyBorder="1" applyAlignment="1">
      <alignment horizontal="center"/>
    </xf>
    <xf numFmtId="3" fontId="30" fillId="36" borderId="28" xfId="0" applyNumberFormat="1" applyFont="1" applyFill="1" applyBorder="1" applyAlignment="1">
      <alignment horizontal="center" wrapText="1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61" t="s">
        <v>0</v>
      </c>
      <c r="B1" s="161"/>
      <c r="C1" s="161"/>
      <c r="D1" s="161"/>
      <c r="E1" s="161"/>
      <c r="F1" s="161"/>
      <c r="G1" s="161"/>
    </row>
    <row r="2" spans="1:7" x14ac:dyDescent="0.25">
      <c r="A2" s="161"/>
      <c r="B2" s="161"/>
      <c r="C2" s="161"/>
      <c r="D2" s="161"/>
      <c r="E2" s="161"/>
      <c r="F2" s="161"/>
      <c r="G2" s="161"/>
    </row>
    <row r="3" spans="1:7" ht="15.75" thickBot="1" x14ac:dyDescent="0.3">
      <c r="A3" s="162"/>
      <c r="B3" s="162"/>
      <c r="C3" s="163"/>
      <c r="D3" s="162"/>
      <c r="E3" s="162"/>
      <c r="F3" s="162"/>
      <c r="G3" s="162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1"/>
  <sheetViews>
    <sheetView zoomScaleNormal="100" workbookViewId="0">
      <selection activeCell="C70" sqref="C70"/>
    </sheetView>
  </sheetViews>
  <sheetFormatPr defaultColWidth="9.140625" defaultRowHeight="15" x14ac:dyDescent="0.25"/>
  <cols>
    <col min="1" max="1" width="13.42578125" style="44" customWidth="1"/>
    <col min="2" max="2" width="20.140625" style="44" customWidth="1"/>
    <col min="3" max="3" width="40.85546875" style="44" customWidth="1"/>
    <col min="4" max="4" width="16.42578125" style="44" customWidth="1"/>
    <col min="5" max="5" width="15.7109375" style="44" hidden="1" customWidth="1"/>
    <col min="6" max="16384" width="9.140625" style="44"/>
  </cols>
  <sheetData>
    <row r="2" spans="2:5" ht="45" customHeight="1" x14ac:dyDescent="0.25">
      <c r="B2" s="164" t="s">
        <v>122</v>
      </c>
      <c r="C2" s="164"/>
      <c r="D2" s="164"/>
      <c r="E2" s="164"/>
    </row>
    <row r="3" spans="2:5" ht="54" customHeight="1" x14ac:dyDescent="0.25">
      <c r="B3" s="108" t="s">
        <v>102</v>
      </c>
      <c r="C3" s="73" t="s">
        <v>1</v>
      </c>
      <c r="D3" s="73" t="s">
        <v>121</v>
      </c>
      <c r="E3" s="73" t="s">
        <v>104</v>
      </c>
    </row>
    <row r="4" spans="2:5" ht="0.75" hidden="1" customHeight="1" x14ac:dyDescent="0.25">
      <c r="B4" s="66"/>
      <c r="C4" s="67"/>
      <c r="D4" s="67"/>
      <c r="E4" s="77"/>
    </row>
    <row r="5" spans="2:5" x14ac:dyDescent="0.25">
      <c r="B5" s="137">
        <v>1</v>
      </c>
      <c r="C5" s="77" t="s">
        <v>105</v>
      </c>
      <c r="D5" s="109" t="s">
        <v>103</v>
      </c>
      <c r="E5" s="109"/>
    </row>
    <row r="6" spans="2:5" x14ac:dyDescent="0.25">
      <c r="B6" s="137">
        <v>2</v>
      </c>
      <c r="C6" s="77" t="s">
        <v>65</v>
      </c>
      <c r="D6" s="109" t="s">
        <v>103</v>
      </c>
      <c r="E6" s="109" t="s">
        <v>103</v>
      </c>
    </row>
    <row r="7" spans="2:5" x14ac:dyDescent="0.25">
      <c r="B7" s="137">
        <v>3</v>
      </c>
      <c r="C7" s="77" t="s">
        <v>82</v>
      </c>
      <c r="D7" s="138" t="s">
        <v>103</v>
      </c>
      <c r="E7" s="138">
        <v>2</v>
      </c>
    </row>
    <row r="8" spans="2:5" x14ac:dyDescent="0.25">
      <c r="B8" s="137">
        <v>4</v>
      </c>
      <c r="C8" s="77" t="s">
        <v>88</v>
      </c>
      <c r="D8" s="138">
        <v>1</v>
      </c>
      <c r="E8" s="138">
        <v>-2</v>
      </c>
    </row>
    <row r="9" spans="2:5" x14ac:dyDescent="0.25">
      <c r="B9" s="137">
        <v>5</v>
      </c>
      <c r="C9" s="77" t="s">
        <v>97</v>
      </c>
      <c r="D9" s="138">
        <v>-1</v>
      </c>
      <c r="E9" s="138" t="s">
        <v>103</v>
      </c>
    </row>
    <row r="10" spans="2:5" x14ac:dyDescent="0.25">
      <c r="B10" s="137">
        <v>6</v>
      </c>
      <c r="C10" s="77" t="s">
        <v>106</v>
      </c>
      <c r="D10" s="109" t="s">
        <v>103</v>
      </c>
      <c r="E10" s="109"/>
    </row>
    <row r="11" spans="2:5" x14ac:dyDescent="0.25">
      <c r="B11" s="137">
        <v>7</v>
      </c>
      <c r="C11" s="77" t="s">
        <v>89</v>
      </c>
      <c r="D11" s="109" t="s">
        <v>103</v>
      </c>
      <c r="E11" s="109" t="s">
        <v>103</v>
      </c>
    </row>
    <row r="12" spans="2:5" ht="15" customHeight="1" x14ac:dyDescent="0.25">
      <c r="B12" s="137">
        <v>8</v>
      </c>
      <c r="C12" s="77" t="s">
        <v>91</v>
      </c>
      <c r="D12" s="138" t="s">
        <v>103</v>
      </c>
      <c r="E12" s="138">
        <v>5</v>
      </c>
    </row>
    <row r="13" spans="2:5" x14ac:dyDescent="0.25">
      <c r="B13" s="137">
        <v>9</v>
      </c>
      <c r="C13" s="77" t="s">
        <v>74</v>
      </c>
      <c r="D13" s="138">
        <v>3</v>
      </c>
      <c r="E13" s="138">
        <v>-1</v>
      </c>
    </row>
    <row r="14" spans="2:5" x14ac:dyDescent="0.25">
      <c r="B14" s="137">
        <v>10</v>
      </c>
      <c r="C14" s="77" t="s">
        <v>85</v>
      </c>
      <c r="D14" s="138">
        <v>-1</v>
      </c>
      <c r="E14" s="138">
        <v>8</v>
      </c>
    </row>
    <row r="15" spans="2:5" x14ac:dyDescent="0.25">
      <c r="B15" s="137">
        <v>11</v>
      </c>
      <c r="C15" s="77" t="s">
        <v>76</v>
      </c>
      <c r="D15" s="138" t="s">
        <v>103</v>
      </c>
      <c r="E15" s="138">
        <v>-2</v>
      </c>
    </row>
    <row r="16" spans="2:5" x14ac:dyDescent="0.25">
      <c r="B16" s="137">
        <v>12</v>
      </c>
      <c r="C16" s="77" t="s">
        <v>60</v>
      </c>
      <c r="D16" s="138">
        <v>1</v>
      </c>
      <c r="E16" s="138">
        <v>7</v>
      </c>
    </row>
    <row r="17" spans="2:12" x14ac:dyDescent="0.25">
      <c r="B17" s="137">
        <v>13</v>
      </c>
      <c r="C17" s="77" t="s">
        <v>83</v>
      </c>
      <c r="D17" s="138">
        <v>1</v>
      </c>
      <c r="E17" s="138">
        <v>-4</v>
      </c>
    </row>
    <row r="18" spans="2:12" x14ac:dyDescent="0.25">
      <c r="B18" s="137">
        <v>14</v>
      </c>
      <c r="C18" s="77" t="s">
        <v>98</v>
      </c>
      <c r="D18" s="138">
        <v>-4</v>
      </c>
      <c r="E18" s="138">
        <v>8</v>
      </c>
    </row>
    <row r="19" spans="2:12" x14ac:dyDescent="0.25">
      <c r="B19" s="137">
        <v>15</v>
      </c>
      <c r="C19" s="77" t="s">
        <v>62</v>
      </c>
      <c r="D19" s="138" t="s">
        <v>103</v>
      </c>
      <c r="E19" s="138">
        <v>1</v>
      </c>
    </row>
    <row r="20" spans="2:12" x14ac:dyDescent="0.25">
      <c r="B20" s="137">
        <v>16</v>
      </c>
      <c r="C20" s="77" t="s">
        <v>90</v>
      </c>
      <c r="D20" s="138" t="s">
        <v>103</v>
      </c>
      <c r="E20" s="138">
        <v>-8</v>
      </c>
    </row>
    <row r="21" spans="2:12" x14ac:dyDescent="0.25">
      <c r="B21" s="137">
        <v>17</v>
      </c>
      <c r="C21" s="77" t="s">
        <v>78</v>
      </c>
      <c r="D21" s="138">
        <v>3</v>
      </c>
      <c r="E21" s="138">
        <v>4</v>
      </c>
    </row>
    <row r="22" spans="2:12" x14ac:dyDescent="0.25">
      <c r="B22" s="137">
        <v>18</v>
      </c>
      <c r="C22" s="77" t="s">
        <v>71</v>
      </c>
      <c r="D22" s="138">
        <v>-1</v>
      </c>
      <c r="E22" s="138">
        <v>-3</v>
      </c>
    </row>
    <row r="23" spans="2:12" x14ac:dyDescent="0.25">
      <c r="B23" s="137">
        <v>19</v>
      </c>
      <c r="C23" s="77" t="s">
        <v>93</v>
      </c>
      <c r="D23" s="138">
        <v>4</v>
      </c>
      <c r="E23" s="138">
        <v>-11</v>
      </c>
    </row>
    <row r="24" spans="2:12" x14ac:dyDescent="0.25">
      <c r="B24" s="137">
        <v>20</v>
      </c>
      <c r="C24" s="77" t="s">
        <v>94</v>
      </c>
      <c r="D24" s="138">
        <v>-1</v>
      </c>
      <c r="E24" s="138">
        <v>3</v>
      </c>
    </row>
    <row r="25" spans="2:12" x14ac:dyDescent="0.25">
      <c r="B25" s="137">
        <v>21</v>
      </c>
      <c r="C25" s="77" t="s">
        <v>73</v>
      </c>
      <c r="D25" s="138">
        <v>-3</v>
      </c>
      <c r="E25" s="138">
        <v>3</v>
      </c>
    </row>
    <row r="26" spans="2:12" x14ac:dyDescent="0.25">
      <c r="B26" s="137">
        <v>22</v>
      </c>
      <c r="C26" s="77" t="s">
        <v>77</v>
      </c>
      <c r="D26" s="138">
        <v>-1</v>
      </c>
      <c r="E26" s="138">
        <v>-6</v>
      </c>
    </row>
    <row r="27" spans="2:12" x14ac:dyDescent="0.25">
      <c r="B27" s="137">
        <v>23</v>
      </c>
      <c r="C27" s="77" t="s">
        <v>72</v>
      </c>
      <c r="D27" s="138">
        <v>-1</v>
      </c>
      <c r="E27" s="138">
        <v>4</v>
      </c>
    </row>
    <row r="28" spans="2:12" x14ac:dyDescent="0.25">
      <c r="B28" s="137">
        <v>24</v>
      </c>
      <c r="C28" s="77" t="s">
        <v>66</v>
      </c>
      <c r="D28" s="138">
        <v>7</v>
      </c>
      <c r="E28" s="138">
        <v>-4</v>
      </c>
    </row>
    <row r="29" spans="2:12" x14ac:dyDescent="0.25">
      <c r="B29" s="137">
        <v>25</v>
      </c>
      <c r="C29" s="77" t="s">
        <v>69</v>
      </c>
      <c r="D29" s="138">
        <v>-1</v>
      </c>
      <c r="E29" s="138">
        <v>-1</v>
      </c>
    </row>
    <row r="30" spans="2:12" x14ac:dyDescent="0.25">
      <c r="B30" s="137">
        <v>26</v>
      </c>
      <c r="C30" s="77" t="s">
        <v>79</v>
      </c>
      <c r="D30" s="138">
        <v>-1</v>
      </c>
      <c r="E30" s="138">
        <v>3</v>
      </c>
    </row>
    <row r="31" spans="2:12" x14ac:dyDescent="0.25">
      <c r="B31" s="137">
        <v>27</v>
      </c>
      <c r="C31" s="77" t="s">
        <v>86</v>
      </c>
      <c r="D31" s="138" t="s">
        <v>103</v>
      </c>
      <c r="E31" s="138">
        <v>2</v>
      </c>
      <c r="L31" s="44" t="s">
        <v>111</v>
      </c>
    </row>
    <row r="32" spans="2:12" x14ac:dyDescent="0.25">
      <c r="B32" s="137">
        <v>28</v>
      </c>
      <c r="C32" s="77" t="s">
        <v>101</v>
      </c>
      <c r="D32" s="138">
        <v>-2</v>
      </c>
      <c r="E32" s="138">
        <v>4</v>
      </c>
    </row>
    <row r="33" spans="2:5" x14ac:dyDescent="0.25">
      <c r="B33" s="137">
        <v>29</v>
      </c>
      <c r="C33" s="77" t="s">
        <v>84</v>
      </c>
      <c r="D33" s="138">
        <v>6</v>
      </c>
      <c r="E33" s="138">
        <v>5</v>
      </c>
    </row>
    <row r="34" spans="2:5" x14ac:dyDescent="0.25">
      <c r="B34" s="137">
        <v>30</v>
      </c>
      <c r="C34" s="77" t="s">
        <v>59</v>
      </c>
      <c r="D34" s="138">
        <v>-1</v>
      </c>
      <c r="E34" s="138">
        <v>-4</v>
      </c>
    </row>
    <row r="35" spans="2:5" x14ac:dyDescent="0.25">
      <c r="B35" s="137">
        <v>31</v>
      </c>
      <c r="C35" s="77" t="s">
        <v>80</v>
      </c>
      <c r="D35" s="138">
        <v>-3</v>
      </c>
      <c r="E35" s="138">
        <v>6</v>
      </c>
    </row>
    <row r="36" spans="2:5" ht="15" customHeight="1" x14ac:dyDescent="0.25">
      <c r="B36" s="137">
        <v>32</v>
      </c>
      <c r="C36" s="77" t="s">
        <v>87</v>
      </c>
      <c r="D36" s="138">
        <v>1</v>
      </c>
      <c r="E36" s="138">
        <v>5</v>
      </c>
    </row>
    <row r="37" spans="2:5" x14ac:dyDescent="0.25">
      <c r="B37" s="137">
        <v>33</v>
      </c>
      <c r="C37" s="77" t="s">
        <v>68</v>
      </c>
      <c r="D37" s="138">
        <v>-1</v>
      </c>
      <c r="E37" s="138">
        <v>7</v>
      </c>
    </row>
    <row r="38" spans="2:5" x14ac:dyDescent="0.25">
      <c r="B38" s="137">
        <v>34</v>
      </c>
      <c r="C38" s="77" t="s">
        <v>99</v>
      </c>
      <c r="D38" s="138">
        <v>-4</v>
      </c>
      <c r="E38" s="138">
        <v>-11</v>
      </c>
    </row>
    <row r="39" spans="2:5" x14ac:dyDescent="0.25">
      <c r="B39" s="137">
        <v>35</v>
      </c>
      <c r="C39" s="77" t="s">
        <v>67</v>
      </c>
      <c r="D39" s="138">
        <v>2</v>
      </c>
      <c r="E39" s="138">
        <v>-1</v>
      </c>
    </row>
    <row r="40" spans="2:5" x14ac:dyDescent="0.25">
      <c r="B40" s="137">
        <v>36</v>
      </c>
      <c r="C40" s="77" t="s">
        <v>64</v>
      </c>
      <c r="D40" s="138">
        <v>-2</v>
      </c>
      <c r="E40" s="138">
        <v>-3</v>
      </c>
    </row>
    <row r="41" spans="2:5" x14ac:dyDescent="0.25">
      <c r="B41" s="137">
        <v>37</v>
      </c>
      <c r="C41" s="77" t="s">
        <v>81</v>
      </c>
      <c r="D41" s="138">
        <v>-1</v>
      </c>
      <c r="E41" s="138">
        <v>-4</v>
      </c>
    </row>
    <row r="42" spans="2:5" x14ac:dyDescent="0.25">
      <c r="B42" s="137">
        <v>38</v>
      </c>
      <c r="C42" s="77" t="s">
        <v>63</v>
      </c>
      <c r="D42" s="138">
        <v>1</v>
      </c>
      <c r="E42" s="138">
        <v>-6</v>
      </c>
    </row>
    <row r="43" spans="2:5" x14ac:dyDescent="0.25">
      <c r="B43" s="137">
        <v>39</v>
      </c>
      <c r="C43" s="77" t="s">
        <v>75</v>
      </c>
      <c r="D43" s="138">
        <v>1</v>
      </c>
      <c r="E43" s="138">
        <v>-5</v>
      </c>
    </row>
    <row r="44" spans="2:5" x14ac:dyDescent="0.25">
      <c r="B44" s="137">
        <v>40</v>
      </c>
      <c r="C44" s="77" t="s">
        <v>61</v>
      </c>
      <c r="D44" s="138">
        <v>1</v>
      </c>
      <c r="E44" s="138">
        <v>-4</v>
      </c>
    </row>
    <row r="45" spans="2:5" x14ac:dyDescent="0.25">
      <c r="B45" s="137">
        <v>41</v>
      </c>
      <c r="C45" s="77" t="s">
        <v>70</v>
      </c>
      <c r="D45" s="138">
        <v>-3</v>
      </c>
      <c r="E45" s="138">
        <v>4</v>
      </c>
    </row>
    <row r="46" spans="2:5" x14ac:dyDescent="0.25">
      <c r="B46" s="137">
        <v>42</v>
      </c>
      <c r="C46" s="77" t="s">
        <v>95</v>
      </c>
      <c r="D46" s="138">
        <v>2</v>
      </c>
      <c r="E46" s="138">
        <v>-1</v>
      </c>
    </row>
    <row r="47" spans="2:5" x14ac:dyDescent="0.25">
      <c r="B47" s="137">
        <v>43</v>
      </c>
      <c r="C47" s="77" t="s">
        <v>100</v>
      </c>
      <c r="D47" s="138" t="s">
        <v>103</v>
      </c>
      <c r="E47" s="138">
        <v>2</v>
      </c>
    </row>
    <row r="48" spans="2:5" x14ac:dyDescent="0.25">
      <c r="B48" s="137">
        <v>44</v>
      </c>
      <c r="C48" s="77" t="s">
        <v>92</v>
      </c>
      <c r="D48" s="138">
        <v>-2</v>
      </c>
      <c r="E48" s="138">
        <v>-1</v>
      </c>
    </row>
    <row r="49" spans="2:5" x14ac:dyDescent="0.25">
      <c r="B49" s="137">
        <v>45</v>
      </c>
      <c r="C49" s="77" t="s">
        <v>96</v>
      </c>
      <c r="D49" s="138" t="s">
        <v>103</v>
      </c>
      <c r="E49" s="138">
        <v>-1</v>
      </c>
    </row>
    <row r="50" spans="2:5" x14ac:dyDescent="0.25">
      <c r="B50" s="140"/>
      <c r="C50" s="51"/>
      <c r="D50" s="139"/>
      <c r="E50" s="139"/>
    </row>
    <row r="51" spans="2:5" x14ac:dyDescent="0.25">
      <c r="B51" s="140"/>
      <c r="C51" s="51"/>
      <c r="D51" s="139"/>
      <c r="E51" s="139"/>
    </row>
  </sheetData>
  <sortState ref="B268:E280">
    <sortCondition ref="B268"/>
  </sortState>
  <mergeCells count="1">
    <mergeCell ref="B2:E2"/>
  </mergeCells>
  <conditionalFormatting sqref="D5:E9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43 D31">
    <cfRule type="iconSet" priority="131">
      <iconSet iconSet="3Arrows">
        <cfvo type="percent" val="0"/>
        <cfvo type="percent" val="33"/>
        <cfvo type="percent" val="67"/>
      </iconSet>
    </cfRule>
  </conditionalFormatting>
  <conditionalFormatting sqref="D4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3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3331">
      <iconSet iconSet="3Arrows">
        <cfvo type="percent" val="0"/>
        <cfvo type="num" val="0"/>
        <cfvo type="num" val="0" gte="0"/>
      </iconSet>
    </cfRule>
  </conditionalFormatting>
  <conditionalFormatting sqref="D14:D51">
    <cfRule type="iconSet" priority="3332">
      <iconSet iconSet="3Arrows">
        <cfvo type="percent" val="0"/>
        <cfvo type="num" val="0"/>
        <cfvo type="num" val="0" gte="0"/>
      </iconSet>
    </cfRule>
  </conditionalFormatting>
  <conditionalFormatting sqref="D42 D24:D30 D35:D40 D5:E5 D11:E11 D13:D21 D32:D33 D7:E9 D44:D51">
    <cfRule type="iconSet" priority="3333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opLeftCell="A10" zoomScaleNormal="100" workbookViewId="0">
      <selection activeCell="G27" sqref="G27"/>
    </sheetView>
  </sheetViews>
  <sheetFormatPr defaultColWidth="9.140625" defaultRowHeight="15" x14ac:dyDescent="0.25"/>
  <cols>
    <col min="1" max="1" width="4.140625" style="44" customWidth="1"/>
    <col min="2" max="2" width="20.28515625" style="44" customWidth="1"/>
    <col min="3" max="3" width="37.5703125" style="44" customWidth="1"/>
    <col min="4" max="4" width="28.7109375" style="44" customWidth="1"/>
    <col min="5" max="16384" width="9.140625" style="44"/>
  </cols>
  <sheetData>
    <row r="2" spans="2:4" ht="42.75" customHeight="1" x14ac:dyDescent="0.25">
      <c r="B2" s="164" t="s">
        <v>124</v>
      </c>
      <c r="C2" s="164"/>
      <c r="D2" s="164"/>
    </row>
    <row r="3" spans="2:4" ht="25.5" x14ac:dyDescent="0.25">
      <c r="B3" s="108" t="s">
        <v>102</v>
      </c>
      <c r="C3" s="73" t="s">
        <v>1</v>
      </c>
      <c r="D3" s="73" t="s">
        <v>121</v>
      </c>
    </row>
    <row r="4" spans="2:4" ht="39.75" customHeight="1" x14ac:dyDescent="0.25">
      <c r="B4" s="165" t="s">
        <v>56</v>
      </c>
      <c r="C4" s="165"/>
      <c r="D4" s="165"/>
    </row>
    <row r="5" spans="2:4" hidden="1" x14ac:dyDescent="0.25">
      <c r="B5" s="77"/>
      <c r="C5" s="77"/>
      <c r="D5" s="77"/>
    </row>
    <row r="6" spans="2:4" x14ac:dyDescent="0.25">
      <c r="B6" s="160">
        <v>1</v>
      </c>
      <c r="C6" s="77" t="s">
        <v>105</v>
      </c>
      <c r="D6" s="109" t="s">
        <v>103</v>
      </c>
    </row>
    <row r="7" spans="2:4" x14ac:dyDescent="0.25">
      <c r="B7" s="160">
        <v>2</v>
      </c>
      <c r="C7" s="77" t="s">
        <v>65</v>
      </c>
      <c r="D7" s="109" t="s">
        <v>103</v>
      </c>
    </row>
    <row r="8" spans="2:4" x14ac:dyDescent="0.25">
      <c r="B8" s="160">
        <v>3</v>
      </c>
      <c r="C8" s="77" t="s">
        <v>88</v>
      </c>
      <c r="D8" s="109" t="s">
        <v>103</v>
      </c>
    </row>
    <row r="9" spans="2:4" x14ac:dyDescent="0.25">
      <c r="B9" s="160">
        <v>4</v>
      </c>
      <c r="C9" s="77" t="s">
        <v>106</v>
      </c>
      <c r="D9" s="109" t="s">
        <v>103</v>
      </c>
    </row>
    <row r="10" spans="2:4" x14ac:dyDescent="0.25">
      <c r="B10" s="160">
        <v>5</v>
      </c>
      <c r="C10" s="77" t="s">
        <v>76</v>
      </c>
      <c r="D10" s="109" t="s">
        <v>103</v>
      </c>
    </row>
    <row r="11" spans="2:4" x14ac:dyDescent="0.25">
      <c r="B11" s="160">
        <v>6</v>
      </c>
      <c r="C11" s="77" t="s">
        <v>60</v>
      </c>
      <c r="D11" s="126" t="s">
        <v>103</v>
      </c>
    </row>
    <row r="12" spans="2:4" x14ac:dyDescent="0.25">
      <c r="B12" s="160">
        <v>7</v>
      </c>
      <c r="C12" s="77" t="s">
        <v>83</v>
      </c>
      <c r="D12" s="126" t="s">
        <v>103</v>
      </c>
    </row>
    <row r="13" spans="2:4" x14ac:dyDescent="0.25">
      <c r="B13" s="160">
        <v>8</v>
      </c>
      <c r="C13" s="77" t="s">
        <v>90</v>
      </c>
      <c r="D13" s="126" t="s">
        <v>103</v>
      </c>
    </row>
    <row r="14" spans="2:4" x14ac:dyDescent="0.25">
      <c r="B14" s="160">
        <v>9</v>
      </c>
      <c r="C14" s="77" t="s">
        <v>78</v>
      </c>
      <c r="D14" s="126">
        <v>1</v>
      </c>
    </row>
    <row r="15" spans="2:4" x14ac:dyDescent="0.25">
      <c r="B15" s="160">
        <v>10</v>
      </c>
      <c r="C15" s="77" t="s">
        <v>71</v>
      </c>
      <c r="D15" s="126">
        <v>-1</v>
      </c>
    </row>
    <row r="16" spans="2:4" x14ac:dyDescent="0.25">
      <c r="B16" s="160">
        <v>11</v>
      </c>
      <c r="C16" s="77" t="s">
        <v>77</v>
      </c>
      <c r="D16" s="126" t="s">
        <v>103</v>
      </c>
    </row>
    <row r="17" spans="2:4" x14ac:dyDescent="0.25">
      <c r="B17" s="160">
        <v>12</v>
      </c>
      <c r="C17" s="77" t="s">
        <v>72</v>
      </c>
      <c r="D17" s="126" t="s">
        <v>103</v>
      </c>
    </row>
    <row r="18" spans="2:4" x14ac:dyDescent="0.25">
      <c r="B18" s="160">
        <v>13</v>
      </c>
      <c r="C18" s="77" t="s">
        <v>69</v>
      </c>
      <c r="D18" s="126" t="s">
        <v>103</v>
      </c>
    </row>
    <row r="19" spans="2:4" x14ac:dyDescent="0.25">
      <c r="B19" s="160">
        <v>14</v>
      </c>
      <c r="C19" s="77" t="s">
        <v>100</v>
      </c>
      <c r="D19" s="109" t="s">
        <v>103</v>
      </c>
    </row>
    <row r="20" spans="2:4" hidden="1" x14ac:dyDescent="0.25">
      <c r="B20" s="160"/>
      <c r="C20" s="68"/>
      <c r="D20" s="77"/>
    </row>
    <row r="21" spans="2:4" x14ac:dyDescent="0.25">
      <c r="B21" s="166" t="s">
        <v>55</v>
      </c>
      <c r="C21" s="166"/>
      <c r="D21" s="166"/>
    </row>
    <row r="22" spans="2:4" hidden="1" x14ac:dyDescent="0.25">
      <c r="B22" s="167"/>
      <c r="C22" s="167"/>
      <c r="D22" s="77"/>
    </row>
    <row r="23" spans="2:4" x14ac:dyDescent="0.25">
      <c r="B23" s="137">
        <v>1</v>
      </c>
      <c r="C23" s="77" t="s">
        <v>82</v>
      </c>
      <c r="D23" s="138" t="s">
        <v>103</v>
      </c>
    </row>
    <row r="24" spans="2:4" x14ac:dyDescent="0.25">
      <c r="B24" s="137">
        <v>2</v>
      </c>
      <c r="C24" s="77" t="s">
        <v>85</v>
      </c>
      <c r="D24" s="138" t="s">
        <v>103</v>
      </c>
    </row>
    <row r="25" spans="2:4" x14ac:dyDescent="0.25">
      <c r="B25" s="137">
        <v>3</v>
      </c>
      <c r="C25" s="77" t="s">
        <v>93</v>
      </c>
      <c r="D25" s="138">
        <v>1</v>
      </c>
    </row>
    <row r="26" spans="2:4" x14ac:dyDescent="0.25">
      <c r="B26" s="137">
        <v>4</v>
      </c>
      <c r="C26" s="77" t="s">
        <v>94</v>
      </c>
      <c r="D26" s="138">
        <v>-1</v>
      </c>
    </row>
    <row r="27" spans="2:4" x14ac:dyDescent="0.25">
      <c r="B27" s="137">
        <v>5</v>
      </c>
      <c r="C27" s="77" t="s">
        <v>66</v>
      </c>
      <c r="D27" s="138">
        <v>4</v>
      </c>
    </row>
    <row r="28" spans="2:4" x14ac:dyDescent="0.25">
      <c r="B28" s="137">
        <v>6</v>
      </c>
      <c r="C28" s="77" t="s">
        <v>86</v>
      </c>
      <c r="D28" s="138" t="s">
        <v>103</v>
      </c>
    </row>
    <row r="29" spans="2:4" x14ac:dyDescent="0.25">
      <c r="B29" s="137">
        <v>7</v>
      </c>
      <c r="C29" s="77" t="s">
        <v>101</v>
      </c>
      <c r="D29" s="138">
        <v>-2</v>
      </c>
    </row>
    <row r="30" spans="2:4" x14ac:dyDescent="0.25">
      <c r="B30" s="137">
        <v>8</v>
      </c>
      <c r="C30" s="77" t="s">
        <v>84</v>
      </c>
      <c r="D30" s="138">
        <v>2</v>
      </c>
    </row>
    <row r="31" spans="2:4" x14ac:dyDescent="0.25">
      <c r="B31" s="137">
        <v>9</v>
      </c>
      <c r="C31" s="77" t="s">
        <v>59</v>
      </c>
      <c r="D31" s="138">
        <v>-1</v>
      </c>
    </row>
    <row r="32" spans="2:4" x14ac:dyDescent="0.25">
      <c r="B32" s="137">
        <v>10</v>
      </c>
      <c r="C32" s="77" t="s">
        <v>80</v>
      </c>
      <c r="D32" s="138">
        <v>-3</v>
      </c>
    </row>
    <row r="33" spans="2:4" x14ac:dyDescent="0.25">
      <c r="B33" s="137">
        <v>11</v>
      </c>
      <c r="C33" s="77" t="s">
        <v>67</v>
      </c>
      <c r="D33" s="138">
        <v>1</v>
      </c>
    </row>
    <row r="34" spans="2:4" x14ac:dyDescent="0.25">
      <c r="B34" s="137">
        <v>12</v>
      </c>
      <c r="C34" s="77" t="s">
        <v>81</v>
      </c>
      <c r="D34" s="138">
        <v>-1</v>
      </c>
    </row>
    <row r="35" spans="2:4" x14ac:dyDescent="0.25">
      <c r="B35" s="137">
        <v>13</v>
      </c>
      <c r="C35" s="77" t="s">
        <v>63</v>
      </c>
      <c r="D35" s="138">
        <v>1</v>
      </c>
    </row>
    <row r="36" spans="2:4" x14ac:dyDescent="0.25">
      <c r="B36" s="137">
        <v>14</v>
      </c>
      <c r="C36" s="77" t="s">
        <v>61</v>
      </c>
      <c r="D36" s="138">
        <v>1</v>
      </c>
    </row>
    <row r="37" spans="2:4" x14ac:dyDescent="0.25">
      <c r="B37" s="137">
        <v>15</v>
      </c>
      <c r="C37" s="77" t="s">
        <v>70</v>
      </c>
      <c r="D37" s="138">
        <v>-2</v>
      </c>
    </row>
    <row r="38" spans="2:4" x14ac:dyDescent="0.25">
      <c r="B38" s="137">
        <v>16</v>
      </c>
      <c r="C38" s="77" t="s">
        <v>95</v>
      </c>
      <c r="D38" s="138">
        <v>1</v>
      </c>
    </row>
    <row r="39" spans="2:4" x14ac:dyDescent="0.25">
      <c r="B39" s="137">
        <v>17</v>
      </c>
      <c r="C39" s="77" t="s">
        <v>92</v>
      </c>
      <c r="D39" s="138">
        <v>-1</v>
      </c>
    </row>
    <row r="40" spans="2:4" ht="14.25" customHeight="1" x14ac:dyDescent="0.25">
      <c r="B40" s="137">
        <v>18</v>
      </c>
      <c r="C40" s="77" t="s">
        <v>96</v>
      </c>
      <c r="D40" s="138" t="s">
        <v>103</v>
      </c>
    </row>
    <row r="41" spans="2:4" hidden="1" x14ac:dyDescent="0.25">
      <c r="B41" s="160"/>
      <c r="C41" s="68"/>
      <c r="D41" s="77"/>
    </row>
    <row r="42" spans="2:4" x14ac:dyDescent="0.25">
      <c r="B42" s="166" t="s">
        <v>57</v>
      </c>
      <c r="C42" s="166"/>
      <c r="D42" s="166"/>
    </row>
    <row r="43" spans="2:4" hidden="1" x14ac:dyDescent="0.25">
      <c r="B43" s="79"/>
      <c r="C43" s="79"/>
      <c r="D43" s="77"/>
    </row>
    <row r="44" spans="2:4" x14ac:dyDescent="0.25">
      <c r="B44" s="137">
        <v>1</v>
      </c>
      <c r="C44" s="77" t="s">
        <v>97</v>
      </c>
      <c r="D44" s="138" t="s">
        <v>103</v>
      </c>
    </row>
    <row r="45" spans="2:4" x14ac:dyDescent="0.25">
      <c r="B45" s="137">
        <v>2</v>
      </c>
      <c r="C45" s="77" t="s">
        <v>89</v>
      </c>
      <c r="D45" s="109" t="s">
        <v>103</v>
      </c>
    </row>
    <row r="46" spans="2:4" x14ac:dyDescent="0.25">
      <c r="B46" s="137">
        <v>3</v>
      </c>
      <c r="C46" s="77" t="s">
        <v>91</v>
      </c>
      <c r="D46" s="138" t="s">
        <v>103</v>
      </c>
    </row>
    <row r="47" spans="2:4" x14ac:dyDescent="0.25">
      <c r="B47" s="137">
        <v>4</v>
      </c>
      <c r="C47" s="77" t="s">
        <v>74</v>
      </c>
      <c r="D47" s="138">
        <v>1</v>
      </c>
    </row>
    <row r="48" spans="2:4" x14ac:dyDescent="0.25">
      <c r="B48" s="137">
        <v>5</v>
      </c>
      <c r="C48" s="77" t="s">
        <v>98</v>
      </c>
      <c r="D48" s="138">
        <v>-1</v>
      </c>
    </row>
    <row r="49" spans="2:4" x14ac:dyDescent="0.25">
      <c r="B49" s="137">
        <v>6</v>
      </c>
      <c r="C49" s="77" t="s">
        <v>62</v>
      </c>
      <c r="D49" s="138" t="s">
        <v>103</v>
      </c>
    </row>
    <row r="50" spans="2:4" x14ac:dyDescent="0.25">
      <c r="B50" s="137">
        <v>7</v>
      </c>
      <c r="C50" s="77" t="s">
        <v>73</v>
      </c>
      <c r="D50" s="138" t="s">
        <v>103</v>
      </c>
    </row>
    <row r="51" spans="2:4" x14ac:dyDescent="0.25">
      <c r="B51" s="137">
        <v>8</v>
      </c>
      <c r="C51" s="77" t="s">
        <v>79</v>
      </c>
      <c r="D51" s="138" t="s">
        <v>103</v>
      </c>
    </row>
    <row r="52" spans="2:4" x14ac:dyDescent="0.25">
      <c r="B52" s="137">
        <v>9</v>
      </c>
      <c r="C52" s="77" t="s">
        <v>87</v>
      </c>
      <c r="D52" s="138">
        <v>2</v>
      </c>
    </row>
    <row r="53" spans="2:4" x14ac:dyDescent="0.25">
      <c r="B53" s="137">
        <v>10</v>
      </c>
      <c r="C53" s="77" t="s">
        <v>68</v>
      </c>
      <c r="D53" s="138" t="s">
        <v>103</v>
      </c>
    </row>
    <row r="54" spans="2:4" x14ac:dyDescent="0.25">
      <c r="B54" s="137">
        <v>11</v>
      </c>
      <c r="C54" s="77" t="s">
        <v>99</v>
      </c>
      <c r="D54" s="138">
        <v>-2</v>
      </c>
    </row>
    <row r="55" spans="2:4" x14ac:dyDescent="0.25">
      <c r="B55" s="137">
        <v>12</v>
      </c>
      <c r="C55" s="77" t="s">
        <v>64</v>
      </c>
      <c r="D55" s="138" t="s">
        <v>103</v>
      </c>
    </row>
    <row r="56" spans="2:4" x14ac:dyDescent="0.25">
      <c r="B56" s="137">
        <v>13</v>
      </c>
      <c r="C56" s="77" t="s">
        <v>75</v>
      </c>
      <c r="D56" s="138" t="s">
        <v>103</v>
      </c>
    </row>
  </sheetData>
  <mergeCells count="5">
    <mergeCell ref="B2:D2"/>
    <mergeCell ref="B4:D4"/>
    <mergeCell ref="B21:D21"/>
    <mergeCell ref="B22:C22"/>
    <mergeCell ref="B42:D42"/>
  </mergeCells>
  <conditionalFormatting sqref="D19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B6:B19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6:D8">
    <cfRule type="iconSet" priority="3325">
      <iconSet iconSet="3Arrows">
        <cfvo type="percent" val="0"/>
        <cfvo type="num" val="0"/>
        <cfvo type="num" val="0" gte="0"/>
      </iconSet>
    </cfRule>
  </conditionalFormatting>
  <conditionalFormatting sqref="D6 D8:D10">
    <cfRule type="iconSet" priority="3326">
      <iconSet iconSet="3Arrows">
        <cfvo type="percent" val="0"/>
        <cfvo type="num" val="0"/>
        <cfvo type="num" val="0" gte="0"/>
      </iconSet>
    </cfRule>
  </conditionalFormatting>
  <conditionalFormatting sqref="D6:D10 D19">
    <cfRule type="iconSet" priority="3329">
      <iconSet iconSet="3Arrows">
        <cfvo type="percent" val="0"/>
        <cfvo type="num" val="0"/>
        <cfvo type="num" val="0" gte="0"/>
      </iconSet>
    </cfRule>
  </conditionalFormatting>
  <conditionalFormatting sqref="D38 D32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D3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23:D2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3:D4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37 D27:D31 D33:D35 D23:D25 D39:D40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8:D4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23:B4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6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6:D50 D44 D52:D5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6:D5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B44:B5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4:D56">
    <cfRule type="iconSet" priority="6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V17" sqref="V17"/>
    </sheetView>
  </sheetViews>
  <sheetFormatPr defaultColWidth="9.140625" defaultRowHeight="15" x14ac:dyDescent="0.25"/>
  <cols>
    <col min="1" max="1" width="4.42578125" style="44" customWidth="1"/>
    <col min="2" max="2" width="21.140625" style="44" customWidth="1"/>
    <col min="3" max="12" width="16.7109375" style="44" customWidth="1"/>
    <col min="13" max="13" width="0.7109375" style="44" hidden="1" customWidth="1"/>
    <col min="14" max="14" width="6.28515625" style="44" hidden="1" customWidth="1"/>
    <col min="15" max="15" width="9.28515625" style="44" hidden="1" customWidth="1"/>
    <col min="16" max="16" width="6.28515625" style="44" hidden="1" customWidth="1"/>
    <col min="17" max="17" width="23.28515625" style="44" customWidth="1"/>
    <col min="18" max="18" width="20.7109375" style="44" customWidth="1"/>
    <col min="19" max="19" width="14.42578125" style="44" customWidth="1"/>
    <col min="20" max="20" width="14.85546875" style="44" customWidth="1"/>
    <col min="21" max="16384" width="9.140625" style="44"/>
  </cols>
  <sheetData>
    <row r="1" spans="1:20" s="38" customFormat="1" ht="20.25" x14ac:dyDescent="0.3">
      <c r="B1" s="37" t="s">
        <v>123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1" customFormat="1" ht="144.75" customHeight="1" x14ac:dyDescent="0.25">
      <c r="A2" s="64"/>
      <c r="B2" s="63" t="s">
        <v>1</v>
      </c>
      <c r="C2" s="116" t="s">
        <v>115</v>
      </c>
      <c r="D2" s="116" t="s">
        <v>116</v>
      </c>
      <c r="E2" s="117" t="s">
        <v>109</v>
      </c>
      <c r="F2" s="117" t="s">
        <v>110</v>
      </c>
      <c r="G2" s="118" t="s">
        <v>108</v>
      </c>
      <c r="H2" s="118" t="s">
        <v>107</v>
      </c>
      <c r="I2" s="119" t="s">
        <v>117</v>
      </c>
      <c r="J2" s="119" t="s">
        <v>118</v>
      </c>
      <c r="K2" s="120" t="s">
        <v>112</v>
      </c>
      <c r="L2" s="120" t="s">
        <v>113</v>
      </c>
      <c r="M2" s="116" t="s">
        <v>58</v>
      </c>
      <c r="N2" s="116" t="s">
        <v>53</v>
      </c>
      <c r="O2" s="116" t="s">
        <v>54</v>
      </c>
      <c r="P2" s="116" t="s">
        <v>53</v>
      </c>
      <c r="Q2" s="121" t="s">
        <v>119</v>
      </c>
      <c r="R2" s="121" t="s">
        <v>120</v>
      </c>
      <c r="S2" s="122" t="s">
        <v>125</v>
      </c>
      <c r="T2" s="122" t="s">
        <v>114</v>
      </c>
    </row>
    <row r="3" spans="1:20" s="65" customFormat="1" x14ac:dyDescent="0.25">
      <c r="B3" s="47" t="s">
        <v>52</v>
      </c>
      <c r="C3" s="142">
        <v>2.36</v>
      </c>
      <c r="D3" s="168">
        <v>8.8000000000000005E-3</v>
      </c>
      <c r="E3" s="50">
        <v>146.05669645356744</v>
      </c>
      <c r="F3" s="169">
        <v>558234244</v>
      </c>
      <c r="G3" s="141">
        <v>42.906958823253198</v>
      </c>
      <c r="H3" s="45">
        <v>163587629</v>
      </c>
      <c r="I3" s="133">
        <v>6.6114988914291281E-2</v>
      </c>
      <c r="J3" s="53">
        <v>252694</v>
      </c>
      <c r="K3" s="135">
        <v>9986.9103804728093</v>
      </c>
      <c r="L3" s="135">
        <v>37982107.703000002</v>
      </c>
      <c r="M3" s="48"/>
      <c r="N3" s="45"/>
      <c r="O3" s="45"/>
      <c r="P3" s="45"/>
      <c r="Q3" s="110">
        <v>29.696434206044</v>
      </c>
      <c r="R3" s="170">
        <v>113500900</v>
      </c>
      <c r="S3" s="49">
        <v>20.563144845760291</v>
      </c>
      <c r="T3" s="171">
        <v>78593120.99999997</v>
      </c>
    </row>
    <row r="4" spans="1:20" s="65" customFormat="1" x14ac:dyDescent="0.25">
      <c r="B4" s="128"/>
      <c r="C4" s="129"/>
      <c r="D4" s="127"/>
      <c r="E4" s="131"/>
      <c r="F4" s="76"/>
      <c r="G4" s="132"/>
      <c r="H4" s="130"/>
      <c r="I4" s="133"/>
      <c r="J4" s="53"/>
      <c r="K4" s="61"/>
      <c r="L4" s="61"/>
      <c r="M4" s="48"/>
      <c r="N4" s="130"/>
      <c r="O4" s="130"/>
      <c r="P4" s="130"/>
      <c r="Q4" s="110"/>
      <c r="R4" s="103"/>
      <c r="S4" s="134"/>
      <c r="T4" s="125"/>
    </row>
    <row r="5" spans="1:20" x14ac:dyDescent="0.25">
      <c r="A5" s="44">
        <v>1</v>
      </c>
      <c r="B5" s="54" t="s">
        <v>23</v>
      </c>
      <c r="C5" s="74">
        <v>2.3647564915432859</v>
      </c>
      <c r="D5" s="123">
        <v>1.2699999999999999E-2</v>
      </c>
      <c r="E5" s="57">
        <v>32.51096756459593</v>
      </c>
      <c r="F5" s="75">
        <v>1182749</v>
      </c>
      <c r="G5" s="56">
        <v>7.9859584524071225</v>
      </c>
      <c r="H5" s="55">
        <v>290625</v>
      </c>
      <c r="I5" s="60">
        <v>6.4156129741616275E-2</v>
      </c>
      <c r="J5" s="55">
        <v>2334</v>
      </c>
      <c r="K5" s="61">
        <v>8795.5322704782848</v>
      </c>
      <c r="L5" s="61">
        <v>319981.46399999998</v>
      </c>
      <c r="M5" s="80">
        <v>36.9</v>
      </c>
      <c r="N5" s="81">
        <f t="shared" ref="N5:N49" si="0">RANK(M5,M$5:M$49,0)</f>
        <v>22</v>
      </c>
      <c r="O5" s="82">
        <f t="shared" ref="O5:O49" si="1">(M5-4.2)/(86-4.2)</f>
        <v>0.39975550122249387</v>
      </c>
      <c r="P5" s="81">
        <f t="shared" ref="P5:P49" si="2">RANK(O5,O$5:O$49,0)</f>
        <v>22</v>
      </c>
      <c r="Q5" s="78">
        <v>1.7723199560197911</v>
      </c>
      <c r="R5" s="103">
        <v>64477</v>
      </c>
      <c r="S5" s="62">
        <v>24.901566794942276</v>
      </c>
      <c r="T5" s="136">
        <v>905919</v>
      </c>
    </row>
    <row r="6" spans="1:20" s="38" customFormat="1" x14ac:dyDescent="0.25">
      <c r="A6" s="38">
        <v>2</v>
      </c>
      <c r="B6" s="39" t="s">
        <v>24</v>
      </c>
      <c r="C6" s="88">
        <v>2.3931862301022391</v>
      </c>
      <c r="D6" s="123">
        <v>1.3299999999999999E-2</v>
      </c>
      <c r="E6" s="89">
        <v>374.71420028954492</v>
      </c>
      <c r="F6" s="90">
        <v>23812338</v>
      </c>
      <c r="G6" s="106">
        <v>61.041779187339067</v>
      </c>
      <c r="H6" s="46">
        <v>3887873</v>
      </c>
      <c r="I6" s="52">
        <v>8.099389437905205E-2</v>
      </c>
      <c r="J6" s="55">
        <v>5147</v>
      </c>
      <c r="K6" s="61">
        <v>11480.395637942973</v>
      </c>
      <c r="L6" s="61">
        <v>729556.18200000003</v>
      </c>
      <c r="M6" s="80">
        <v>21.8</v>
      </c>
      <c r="N6" s="83">
        <f t="shared" si="0"/>
        <v>34</v>
      </c>
      <c r="O6" s="82">
        <f t="shared" si="1"/>
        <v>0.21515892420537899</v>
      </c>
      <c r="P6" s="83">
        <f t="shared" si="2"/>
        <v>34</v>
      </c>
      <c r="Q6" s="78">
        <v>15.132639894253163</v>
      </c>
      <c r="R6" s="104">
        <v>961649</v>
      </c>
      <c r="S6" s="91">
        <v>29.090671618304274</v>
      </c>
      <c r="T6" s="136">
        <v>1848654</v>
      </c>
    </row>
    <row r="7" spans="1:20" s="38" customFormat="1" x14ac:dyDescent="0.25">
      <c r="A7" s="38">
        <v>3</v>
      </c>
      <c r="B7" s="39" t="s">
        <v>46</v>
      </c>
      <c r="C7" s="88">
        <v>1.7867798180975656</v>
      </c>
      <c r="D7" s="123">
        <v>1.2699999999999999E-2</v>
      </c>
      <c r="E7" s="89">
        <v>69.11761674718197</v>
      </c>
      <c r="F7" s="90">
        <v>2146102</v>
      </c>
      <c r="G7" s="106">
        <v>2.186774533943018</v>
      </c>
      <c r="H7" s="46">
        <v>68387</v>
      </c>
      <c r="I7" s="52">
        <v>0.10541062801932367</v>
      </c>
      <c r="J7" s="55">
        <v>3273</v>
      </c>
      <c r="K7" s="61">
        <v>5373.7702737520131</v>
      </c>
      <c r="L7" s="61">
        <v>166855.56700000001</v>
      </c>
      <c r="M7" s="80">
        <v>5.8</v>
      </c>
      <c r="N7" s="83">
        <f t="shared" si="0"/>
        <v>43</v>
      </c>
      <c r="O7" s="82">
        <f t="shared" si="1"/>
        <v>1.9559902200488994E-2</v>
      </c>
      <c r="P7" s="83">
        <f t="shared" si="2"/>
        <v>43</v>
      </c>
      <c r="Q7" s="78">
        <v>16.720225442834138</v>
      </c>
      <c r="R7" s="104">
        <v>519163</v>
      </c>
      <c r="S7" s="91">
        <v>35.950144927536229</v>
      </c>
      <c r="T7" s="136">
        <v>1116252</v>
      </c>
    </row>
    <row r="8" spans="1:20" s="38" customFormat="1" x14ac:dyDescent="0.25">
      <c r="A8" s="38">
        <v>4</v>
      </c>
      <c r="B8" s="39" t="s">
        <v>21</v>
      </c>
      <c r="C8" s="88">
        <v>2.2128835562549174</v>
      </c>
      <c r="D8" s="123">
        <v>3.0000000000000001E-3</v>
      </c>
      <c r="E8" s="89">
        <v>62.965122167362956</v>
      </c>
      <c r="F8" s="90">
        <v>1989446</v>
      </c>
      <c r="G8" s="106">
        <v>29.953268077044523</v>
      </c>
      <c r="H8" s="46">
        <v>948620</v>
      </c>
      <c r="I8" s="52">
        <v>9.9917711102671225E-2</v>
      </c>
      <c r="J8" s="55">
        <v>3157</v>
      </c>
      <c r="K8" s="61">
        <v>8758.9009684770226</v>
      </c>
      <c r="L8" s="61">
        <v>276746.23499999999</v>
      </c>
      <c r="M8" s="80">
        <v>77.400000000000006</v>
      </c>
      <c r="N8" s="83">
        <f t="shared" si="0"/>
        <v>3</v>
      </c>
      <c r="O8" s="82">
        <f t="shared" si="1"/>
        <v>0.89486552567237165</v>
      </c>
      <c r="P8" s="83">
        <f t="shared" si="2"/>
        <v>3</v>
      </c>
      <c r="Q8" s="78">
        <v>5.5505443727054056</v>
      </c>
      <c r="R8" s="104">
        <v>175375</v>
      </c>
      <c r="S8" s="91">
        <v>65.790733004177753</v>
      </c>
      <c r="T8" s="136">
        <v>2078724.0000000002</v>
      </c>
    </row>
    <row r="9" spans="1:20" s="38" customFormat="1" x14ac:dyDescent="0.25">
      <c r="A9" s="38">
        <v>5</v>
      </c>
      <c r="B9" s="39" t="s">
        <v>33</v>
      </c>
      <c r="C9" s="88">
        <v>1.935129802699896</v>
      </c>
      <c r="D9" s="123">
        <v>1.72E-2</v>
      </c>
      <c r="E9" s="89">
        <v>57.81972619549795</v>
      </c>
      <c r="F9" s="90">
        <v>1507765</v>
      </c>
      <c r="G9" s="106">
        <v>9.375162897661939</v>
      </c>
      <c r="H9" s="46">
        <v>244598</v>
      </c>
      <c r="I9" s="52">
        <v>5.9592744564175328E-2</v>
      </c>
      <c r="J9" s="55">
        <v>1554</v>
      </c>
      <c r="K9" s="61">
        <v>10486.30390765809</v>
      </c>
      <c r="L9" s="61">
        <v>273451.34700000001</v>
      </c>
      <c r="M9" s="80">
        <v>45.5</v>
      </c>
      <c r="N9" s="83">
        <f t="shared" si="0"/>
        <v>18</v>
      </c>
      <c r="O9" s="82">
        <f t="shared" si="1"/>
        <v>0.50488997555012227</v>
      </c>
      <c r="P9" s="83">
        <f t="shared" si="2"/>
        <v>18</v>
      </c>
      <c r="Q9" s="78">
        <v>2.6547532308164281</v>
      </c>
      <c r="R9" s="104">
        <v>69228</v>
      </c>
      <c r="S9" s="91">
        <v>71.754151167695667</v>
      </c>
      <c r="T9" s="136">
        <v>1871133</v>
      </c>
    </row>
    <row r="10" spans="1:20" s="144" customFormat="1" x14ac:dyDescent="0.25">
      <c r="A10" s="144">
        <v>6</v>
      </c>
      <c r="B10" s="145" t="s">
        <v>45</v>
      </c>
      <c r="C10" s="146">
        <v>1.8986784488539985</v>
      </c>
      <c r="D10" s="147">
        <v>1.44E-2</v>
      </c>
      <c r="E10" s="148">
        <v>25.222841365461846</v>
      </c>
      <c r="F10" s="149">
        <v>502439</v>
      </c>
      <c r="G10" s="150">
        <v>19.799769273210615</v>
      </c>
      <c r="H10" s="151">
        <v>394748</v>
      </c>
      <c r="I10" s="152">
        <v>2.2791164658634538E-2</v>
      </c>
      <c r="J10" s="58">
        <v>454</v>
      </c>
      <c r="K10" s="59">
        <v>6483.2484939759033</v>
      </c>
      <c r="L10" s="59">
        <v>129146.31</v>
      </c>
      <c r="M10" s="153">
        <v>29.1</v>
      </c>
      <c r="N10" s="154">
        <f t="shared" si="0"/>
        <v>28</v>
      </c>
      <c r="O10" s="155">
        <f t="shared" si="1"/>
        <v>0.30440097799511007</v>
      </c>
      <c r="P10" s="154">
        <f t="shared" si="2"/>
        <v>28</v>
      </c>
      <c r="Q10" s="156">
        <v>1.384789156626506</v>
      </c>
      <c r="R10" s="157">
        <v>27585</v>
      </c>
      <c r="S10" s="158">
        <v>186.96852409638555</v>
      </c>
      <c r="T10" s="159">
        <v>3724413</v>
      </c>
    </row>
    <row r="11" spans="1:20" s="38" customFormat="1" x14ac:dyDescent="0.25">
      <c r="A11" s="38">
        <v>7</v>
      </c>
      <c r="B11" s="39" t="s">
        <v>8</v>
      </c>
      <c r="C11" s="88">
        <v>2.9688357984927611</v>
      </c>
      <c r="D11" s="123">
        <v>1.2200000000000001E-2</v>
      </c>
      <c r="E11" s="89">
        <v>614.81708436885549</v>
      </c>
      <c r="F11" s="90">
        <v>123198277</v>
      </c>
      <c r="G11" s="106">
        <v>91.62833702304988</v>
      </c>
      <c r="H11" s="46">
        <v>18293964</v>
      </c>
      <c r="I11" s="52">
        <v>5.2120449940613427E-2</v>
      </c>
      <c r="J11" s="55">
        <v>10444</v>
      </c>
      <c r="K11" s="61">
        <v>10646.297317124292</v>
      </c>
      <c r="L11" s="61">
        <v>2133326.3489999999</v>
      </c>
      <c r="M11" s="80">
        <v>6.3</v>
      </c>
      <c r="N11" s="83">
        <f t="shared" si="0"/>
        <v>42</v>
      </c>
      <c r="O11" s="82">
        <f t="shared" si="1"/>
        <v>2.5672371638141806E-2</v>
      </c>
      <c r="P11" s="83">
        <f t="shared" si="2"/>
        <v>42</v>
      </c>
      <c r="Q11" s="78">
        <v>176.41452825104051</v>
      </c>
      <c r="R11" s="104">
        <v>35350296</v>
      </c>
      <c r="S11" s="91">
        <v>6.2886886047648991</v>
      </c>
      <c r="T11" s="136">
        <v>1260140</v>
      </c>
    </row>
    <row r="12" spans="1:20" s="38" customFormat="1" x14ac:dyDescent="0.25">
      <c r="A12" s="38">
        <v>8</v>
      </c>
      <c r="B12" s="39" t="s">
        <v>30</v>
      </c>
      <c r="C12" s="88">
        <v>1.8518518518518519</v>
      </c>
      <c r="D12" s="123">
        <v>7.6E-3</v>
      </c>
      <c r="E12" s="89">
        <v>46.539659390289799</v>
      </c>
      <c r="F12" s="90">
        <v>989247</v>
      </c>
      <c r="G12" s="106">
        <v>0.832730687954919</v>
      </c>
      <c r="H12" s="46">
        <v>17733</v>
      </c>
      <c r="I12" s="52">
        <v>0.23212269476853595</v>
      </c>
      <c r="J12" s="55">
        <v>4934</v>
      </c>
      <c r="K12" s="61">
        <v>7499.639960481747</v>
      </c>
      <c r="L12" s="61">
        <v>159412.34700000001</v>
      </c>
      <c r="M12" s="80">
        <v>55.2</v>
      </c>
      <c r="N12" s="83">
        <f t="shared" si="0"/>
        <v>12</v>
      </c>
      <c r="O12" s="82">
        <f t="shared" si="1"/>
        <v>0.62347188264058684</v>
      </c>
      <c r="P12" s="83">
        <f t="shared" si="2"/>
        <v>12</v>
      </c>
      <c r="Q12" s="78">
        <v>1.5488332706059467</v>
      </c>
      <c r="R12" s="104">
        <v>32922</v>
      </c>
      <c r="S12" s="91">
        <v>64.341174256680461</v>
      </c>
      <c r="T12" s="136">
        <v>1367636</v>
      </c>
    </row>
    <row r="13" spans="1:20" s="38" customFormat="1" x14ac:dyDescent="0.25">
      <c r="A13" s="38">
        <v>9</v>
      </c>
      <c r="B13" s="39" t="s">
        <v>34</v>
      </c>
      <c r="C13" s="88">
        <v>1.7589727463312368</v>
      </c>
      <c r="D13" s="123">
        <v>0.01</v>
      </c>
      <c r="E13" s="89">
        <v>25.442289133371936</v>
      </c>
      <c r="F13" s="90">
        <v>1318165</v>
      </c>
      <c r="G13" s="106">
        <v>4.1515759810071611</v>
      </c>
      <c r="H13" s="46">
        <v>215089</v>
      </c>
      <c r="I13" s="52">
        <v>0.10629222157884578</v>
      </c>
      <c r="J13" s="55">
        <v>5507</v>
      </c>
      <c r="K13" s="61">
        <v>6526.355761436017</v>
      </c>
      <c r="L13" s="61">
        <v>338130.49200000003</v>
      </c>
      <c r="M13" s="80">
        <v>56.1</v>
      </c>
      <c r="N13" s="83">
        <f t="shared" si="0"/>
        <v>11</v>
      </c>
      <c r="O13" s="82">
        <f t="shared" si="1"/>
        <v>0.63447432762836187</v>
      </c>
      <c r="P13" s="83">
        <f t="shared" si="2"/>
        <v>11</v>
      </c>
      <c r="Q13" s="78">
        <v>3.1096506465933218</v>
      </c>
      <c r="R13" s="104">
        <v>161111</v>
      </c>
      <c r="S13" s="91">
        <v>47.748600656243966</v>
      </c>
      <c r="T13" s="136">
        <v>2473855</v>
      </c>
    </row>
    <row r="14" spans="1:20" s="38" customFormat="1" x14ac:dyDescent="0.25">
      <c r="A14" s="38">
        <v>10</v>
      </c>
      <c r="B14" s="39" t="s">
        <v>49</v>
      </c>
      <c r="C14" s="88">
        <v>1.9246489844308794</v>
      </c>
      <c r="D14" s="123">
        <v>9.7999999999999997E-3</v>
      </c>
      <c r="E14" s="89">
        <v>43.12976075128568</v>
      </c>
      <c r="F14" s="90">
        <v>578672</v>
      </c>
      <c r="G14" s="106">
        <v>7.3182866066780692</v>
      </c>
      <c r="H14" s="46">
        <v>98409</v>
      </c>
      <c r="I14" s="52">
        <v>5.8656927778191849E-2</v>
      </c>
      <c r="J14" s="55">
        <v>787</v>
      </c>
      <c r="K14" s="61">
        <v>6982.7371990757983</v>
      </c>
      <c r="L14" s="61">
        <v>93687.384999999995</v>
      </c>
      <c r="M14" s="80">
        <v>84.5</v>
      </c>
      <c r="N14" s="83">
        <f t="shared" si="0"/>
        <v>2</v>
      </c>
      <c r="O14" s="82">
        <f t="shared" si="1"/>
        <v>0.98166259168704162</v>
      </c>
      <c r="P14" s="83">
        <f t="shared" si="2"/>
        <v>2</v>
      </c>
      <c r="Q14" s="78">
        <v>0.6340463590966684</v>
      </c>
      <c r="R14" s="104">
        <v>8507</v>
      </c>
      <c r="S14" s="91">
        <v>94.945069687709619</v>
      </c>
      <c r="T14" s="136">
        <v>1273878</v>
      </c>
    </row>
    <row r="15" spans="1:20" s="38" customFormat="1" x14ac:dyDescent="0.25">
      <c r="A15" s="38">
        <v>11</v>
      </c>
      <c r="B15" s="39" t="s">
        <v>16</v>
      </c>
      <c r="C15" s="88">
        <v>2.3712035846160231</v>
      </c>
      <c r="D15" s="124">
        <v>1.6199999999999999E-2</v>
      </c>
      <c r="E15" s="89">
        <v>320.77698101670421</v>
      </c>
      <c r="F15" s="90">
        <v>11541235</v>
      </c>
      <c r="G15" s="106">
        <v>26.099617495426575</v>
      </c>
      <c r="H15" s="46">
        <v>941622</v>
      </c>
      <c r="I15" s="52">
        <v>1.1228772339420217E-2</v>
      </c>
      <c r="J15" s="55">
        <v>404</v>
      </c>
      <c r="K15" s="61">
        <v>10733.258011617889</v>
      </c>
      <c r="L15" s="61">
        <v>386171.89</v>
      </c>
      <c r="M15" s="80">
        <v>18.600000000000001</v>
      </c>
      <c r="N15" s="83">
        <f t="shared" si="0"/>
        <v>38</v>
      </c>
      <c r="O15" s="82">
        <f t="shared" si="1"/>
        <v>0.17603911980440101</v>
      </c>
      <c r="P15" s="83">
        <f t="shared" si="2"/>
        <v>38</v>
      </c>
      <c r="Q15" s="78">
        <v>14.488340420801023</v>
      </c>
      <c r="R15" s="104">
        <v>521276</v>
      </c>
      <c r="S15" s="91">
        <v>23.593262736596348</v>
      </c>
      <c r="T15" s="136">
        <v>848862</v>
      </c>
    </row>
    <row r="16" spans="1:20" s="38" customFormat="1" x14ac:dyDescent="0.25">
      <c r="A16" s="38">
        <v>12</v>
      </c>
      <c r="B16" s="39" t="s">
        <v>38</v>
      </c>
      <c r="C16" s="88">
        <v>1.739262977585212</v>
      </c>
      <c r="D16" s="123">
        <v>1.3100000000000001E-2</v>
      </c>
      <c r="E16" s="89">
        <v>23.433101086443081</v>
      </c>
      <c r="F16" s="90">
        <v>793726</v>
      </c>
      <c r="G16" s="106">
        <v>5.5433679490205332</v>
      </c>
      <c r="H16" s="46">
        <v>187898</v>
      </c>
      <c r="I16" s="52">
        <v>9.4620925838450637E-2</v>
      </c>
      <c r="J16" s="55">
        <v>3205</v>
      </c>
      <c r="K16" s="61">
        <v>6749.4864489844122</v>
      </c>
      <c r="L16" s="61">
        <v>228618.60500000001</v>
      </c>
      <c r="M16" s="80">
        <v>76.400000000000006</v>
      </c>
      <c r="N16" s="83">
        <f t="shared" si="0"/>
        <v>4</v>
      </c>
      <c r="O16" s="82">
        <f t="shared" si="1"/>
        <v>0.88264058679706603</v>
      </c>
      <c r="P16" s="83">
        <f t="shared" si="2"/>
        <v>4</v>
      </c>
      <c r="Q16" s="78">
        <v>2.9416036844591402</v>
      </c>
      <c r="R16" s="104">
        <v>99638</v>
      </c>
      <c r="S16" s="91">
        <v>60.373523854511099</v>
      </c>
      <c r="T16" s="136">
        <v>2044972</v>
      </c>
    </row>
    <row r="17" spans="1:20" s="38" customFormat="1" x14ac:dyDescent="0.25">
      <c r="A17" s="38">
        <v>13</v>
      </c>
      <c r="B17" s="39" t="s">
        <v>22</v>
      </c>
      <c r="C17" s="88">
        <v>2.3670766769367244</v>
      </c>
      <c r="D17" s="123">
        <v>7.4999999999999997E-3</v>
      </c>
      <c r="E17" s="89">
        <v>132.5137204152123</v>
      </c>
      <c r="F17" s="90">
        <v>14540333</v>
      </c>
      <c r="G17" s="106">
        <v>21.139528969382102</v>
      </c>
      <c r="H17" s="46">
        <v>2327441</v>
      </c>
      <c r="I17" s="52">
        <v>2.2328141660666927E-2</v>
      </c>
      <c r="J17" s="55">
        <v>2450</v>
      </c>
      <c r="K17" s="61">
        <v>10406.200242419825</v>
      </c>
      <c r="L17" s="61">
        <v>1141841.1340000001</v>
      </c>
      <c r="M17" s="80">
        <v>30.7</v>
      </c>
      <c r="N17" s="83">
        <f t="shared" si="0"/>
        <v>25</v>
      </c>
      <c r="O17" s="82">
        <f t="shared" si="1"/>
        <v>0.32396088019559904</v>
      </c>
      <c r="P17" s="83">
        <f t="shared" si="2"/>
        <v>25</v>
      </c>
      <c r="Q17" s="78">
        <v>5.0624823425410339</v>
      </c>
      <c r="R17" s="104">
        <v>555491</v>
      </c>
      <c r="S17" s="91">
        <v>5.6753032526178604</v>
      </c>
      <c r="T17" s="136">
        <v>622734</v>
      </c>
    </row>
    <row r="18" spans="1:20" s="38" customFormat="1" x14ac:dyDescent="0.25">
      <c r="A18" s="38">
        <v>14</v>
      </c>
      <c r="B18" s="39" t="s">
        <v>26</v>
      </c>
      <c r="C18" s="88">
        <v>1.9741043985393665</v>
      </c>
      <c r="D18" s="123">
        <v>7.1000000000000004E-3</v>
      </c>
      <c r="E18" s="89">
        <v>47.924567813224023</v>
      </c>
      <c r="F18" s="90">
        <v>2151238</v>
      </c>
      <c r="G18" s="106">
        <v>11.425126677926928</v>
      </c>
      <c r="H18" s="46">
        <v>514085</v>
      </c>
      <c r="I18" s="52">
        <v>1.1784886829442167E-2</v>
      </c>
      <c r="J18" s="55">
        <v>529</v>
      </c>
      <c r="K18" s="61">
        <v>8881.1178488682945</v>
      </c>
      <c r="L18" s="61">
        <v>398655.61800000002</v>
      </c>
      <c r="M18" s="80">
        <v>23.3</v>
      </c>
      <c r="N18" s="83">
        <f t="shared" si="0"/>
        <v>32</v>
      </c>
      <c r="O18" s="82">
        <f t="shared" si="1"/>
        <v>0.23349633251833743</v>
      </c>
      <c r="P18" s="83">
        <f t="shared" si="2"/>
        <v>32</v>
      </c>
      <c r="Q18" s="78">
        <v>11.508888789877027</v>
      </c>
      <c r="R18" s="104">
        <v>516611</v>
      </c>
      <c r="S18" s="91">
        <v>73.014547317768674</v>
      </c>
      <c r="T18" s="136">
        <v>3277477</v>
      </c>
    </row>
    <row r="19" spans="1:20" s="38" customFormat="1" x14ac:dyDescent="0.25">
      <c r="A19" s="38">
        <v>15</v>
      </c>
      <c r="B19" s="39" t="s">
        <v>18</v>
      </c>
      <c r="C19" s="88">
        <v>2.1061571290009704</v>
      </c>
      <c r="D19" s="123">
        <v>8.0999999999999996E-3</v>
      </c>
      <c r="E19" s="89">
        <v>47.454880851578565</v>
      </c>
      <c r="F19" s="90">
        <v>784619</v>
      </c>
      <c r="G19" s="106">
        <v>8.8039889129910822</v>
      </c>
      <c r="H19" s="46">
        <v>146111</v>
      </c>
      <c r="I19" s="52">
        <v>0.16251360832224507</v>
      </c>
      <c r="J19" s="55">
        <v>2687</v>
      </c>
      <c r="K19" s="61">
        <v>12295.872081770895</v>
      </c>
      <c r="L19" s="61">
        <v>203299.94899999999</v>
      </c>
      <c r="M19" s="80">
        <v>68.599999999999994</v>
      </c>
      <c r="N19" s="83">
        <f t="shared" si="0"/>
        <v>6</v>
      </c>
      <c r="O19" s="82">
        <f t="shared" si="1"/>
        <v>0.78728606356968212</v>
      </c>
      <c r="P19" s="83">
        <f t="shared" si="2"/>
        <v>6</v>
      </c>
      <c r="Q19" s="78">
        <v>9.7863191000362892</v>
      </c>
      <c r="R19" s="104">
        <v>161807</v>
      </c>
      <c r="S19" s="91">
        <v>41.648905286077174</v>
      </c>
      <c r="T19" s="136">
        <v>688623</v>
      </c>
    </row>
    <row r="20" spans="1:20" s="38" customFormat="1" x14ac:dyDescent="0.25">
      <c r="A20" s="38">
        <v>16</v>
      </c>
      <c r="B20" s="39" t="s">
        <v>20</v>
      </c>
      <c r="C20" s="88">
        <v>2.6740000198163028</v>
      </c>
      <c r="D20" s="123">
        <v>7.7999999999999996E-3</v>
      </c>
      <c r="E20" s="89">
        <v>50.776225506737759</v>
      </c>
      <c r="F20" s="90">
        <v>2257054</v>
      </c>
      <c r="G20" s="106">
        <v>16.699168710820388</v>
      </c>
      <c r="H20" s="46">
        <v>735231</v>
      </c>
      <c r="I20" s="52">
        <v>0.37283750646779601</v>
      </c>
      <c r="J20" s="55">
        <v>16573</v>
      </c>
      <c r="K20" s="61">
        <v>9160.7072956738884</v>
      </c>
      <c r="L20" s="61">
        <v>407202.6</v>
      </c>
      <c r="M20" s="80">
        <v>22.7</v>
      </c>
      <c r="N20" s="83">
        <f t="shared" si="0"/>
        <v>33</v>
      </c>
      <c r="O20" s="82">
        <f t="shared" si="1"/>
        <v>0.22616136919315405</v>
      </c>
      <c r="P20" s="83">
        <f t="shared" si="2"/>
        <v>33</v>
      </c>
      <c r="Q20" s="78">
        <v>9.5773773368428152</v>
      </c>
      <c r="R20" s="104">
        <v>425724</v>
      </c>
      <c r="S20" s="91">
        <v>24.631256889608782</v>
      </c>
      <c r="T20" s="136">
        <v>1094884</v>
      </c>
    </row>
    <row r="21" spans="1:20" s="38" customFormat="1" x14ac:dyDescent="0.25">
      <c r="A21" s="38">
        <v>17</v>
      </c>
      <c r="B21" s="39" t="s">
        <v>48</v>
      </c>
      <c r="C21" s="88">
        <v>1.9438887678504226</v>
      </c>
      <c r="D21" s="123">
        <v>1.06E-2</v>
      </c>
      <c r="E21" s="89">
        <v>29.565664749250587</v>
      </c>
      <c r="F21" s="90">
        <v>729858</v>
      </c>
      <c r="G21" s="106">
        <v>3.1302743462217233</v>
      </c>
      <c r="H21" s="46">
        <v>78044</v>
      </c>
      <c r="I21" s="52">
        <v>6.4003888843879118E-3</v>
      </c>
      <c r="J21" s="55">
        <v>158</v>
      </c>
      <c r="K21" s="61">
        <v>5640.8143077047716</v>
      </c>
      <c r="L21" s="61">
        <v>139249.14199999999</v>
      </c>
      <c r="M21" s="80">
        <v>29.7</v>
      </c>
      <c r="N21" s="83">
        <f t="shared" si="0"/>
        <v>27</v>
      </c>
      <c r="O21" s="82">
        <f t="shared" si="1"/>
        <v>0.31173594132029342</v>
      </c>
      <c r="P21" s="83">
        <f t="shared" si="2"/>
        <v>27</v>
      </c>
      <c r="Q21" s="78">
        <v>5.1620756704204815</v>
      </c>
      <c r="R21" s="104">
        <v>127431</v>
      </c>
      <c r="S21" s="91">
        <v>47.182451591995466</v>
      </c>
      <c r="T21" s="136">
        <v>1164746</v>
      </c>
    </row>
    <row r="22" spans="1:20" s="38" customFormat="1" x14ac:dyDescent="0.25">
      <c r="A22" s="38">
        <v>18</v>
      </c>
      <c r="B22" s="39" t="s">
        <v>12</v>
      </c>
      <c r="C22" s="88">
        <v>2.3755142262752029</v>
      </c>
      <c r="D22" s="123">
        <v>1.46E-2</v>
      </c>
      <c r="E22" s="89">
        <v>163.48543016279015</v>
      </c>
      <c r="F22" s="90">
        <v>13678172</v>
      </c>
      <c r="G22" s="106">
        <v>195.34210557967791</v>
      </c>
      <c r="H22" s="46">
        <v>16240938</v>
      </c>
      <c r="I22" s="52">
        <v>5.7131929338082373E-2</v>
      </c>
      <c r="J22" s="55">
        <v>4780</v>
      </c>
      <c r="K22" s="61">
        <v>11142.597853369349</v>
      </c>
      <c r="L22" s="61">
        <v>932256.59199999995</v>
      </c>
      <c r="M22" s="80">
        <v>20</v>
      </c>
      <c r="N22" s="83">
        <f t="shared" si="0"/>
        <v>35</v>
      </c>
      <c r="O22" s="82">
        <f t="shared" si="1"/>
        <v>0.19315403422982885</v>
      </c>
      <c r="P22" s="83">
        <f t="shared" si="2"/>
        <v>35</v>
      </c>
      <c r="Q22" s="78">
        <v>47.067960700882075</v>
      </c>
      <c r="R22" s="104">
        <v>3937988</v>
      </c>
      <c r="S22" s="91">
        <v>9.3492219061506461</v>
      </c>
      <c r="T22" s="136">
        <v>782212</v>
      </c>
    </row>
    <row r="23" spans="1:20" s="38" customFormat="1" x14ac:dyDescent="0.25">
      <c r="A23" s="38">
        <v>19</v>
      </c>
      <c r="B23" s="39" t="s">
        <v>25</v>
      </c>
      <c r="C23" s="88">
        <v>2.2423481940753862</v>
      </c>
      <c r="D23" s="123">
        <v>1.5599999999999999E-2</v>
      </c>
      <c r="E23" s="89">
        <v>233.36240299938967</v>
      </c>
      <c r="F23" s="90">
        <v>13382167</v>
      </c>
      <c r="G23" s="106">
        <v>15.655856231642247</v>
      </c>
      <c r="H23" s="46">
        <v>900791</v>
      </c>
      <c r="I23" s="52">
        <v>0.12738686895108553</v>
      </c>
      <c r="J23" s="55">
        <v>7305</v>
      </c>
      <c r="K23" s="61">
        <v>10442.384671723778</v>
      </c>
      <c r="L23" s="61">
        <v>598818.549</v>
      </c>
      <c r="M23" s="80">
        <v>14.5</v>
      </c>
      <c r="N23" s="83">
        <f t="shared" si="0"/>
        <v>40</v>
      </c>
      <c r="O23" s="82">
        <f t="shared" si="1"/>
        <v>0.12591687041564795</v>
      </c>
      <c r="P23" s="83">
        <f t="shared" si="2"/>
        <v>40</v>
      </c>
      <c r="Q23" s="78">
        <v>32.860231929549222</v>
      </c>
      <c r="R23" s="104">
        <v>1884370</v>
      </c>
      <c r="S23" s="91">
        <v>31.348121021885081</v>
      </c>
      <c r="T23" s="136">
        <v>1797658</v>
      </c>
    </row>
    <row r="24" spans="1:20" s="38" customFormat="1" x14ac:dyDescent="0.25">
      <c r="A24" s="38">
        <v>20</v>
      </c>
      <c r="B24" s="39" t="s">
        <v>35</v>
      </c>
      <c r="C24" s="88">
        <v>1.9517000533540281</v>
      </c>
      <c r="D24" s="123">
        <v>1.15E-2</v>
      </c>
      <c r="E24" s="89">
        <v>60.190597799617869</v>
      </c>
      <c r="F24" s="90">
        <v>9639765</v>
      </c>
      <c r="G24" s="106">
        <v>25.260005760512936</v>
      </c>
      <c r="H24" s="46">
        <v>4034225</v>
      </c>
      <c r="I24" s="52">
        <v>0.17880914619678559</v>
      </c>
      <c r="J24" s="55">
        <v>28637</v>
      </c>
      <c r="K24" s="61">
        <v>9404.9689923448677</v>
      </c>
      <c r="L24" s="61">
        <v>1506243.4040000001</v>
      </c>
      <c r="M24" s="80">
        <v>29.8</v>
      </c>
      <c r="N24" s="83">
        <f t="shared" si="0"/>
        <v>26</v>
      </c>
      <c r="O24" s="82">
        <f t="shared" si="1"/>
        <v>0.31295843520782402</v>
      </c>
      <c r="P24" s="83">
        <f t="shared" si="2"/>
        <v>26</v>
      </c>
      <c r="Q24" s="78">
        <v>6.5006868389175416</v>
      </c>
      <c r="R24" s="104">
        <v>1041111</v>
      </c>
      <c r="S24" s="91">
        <v>31.541972101851968</v>
      </c>
      <c r="T24" s="136">
        <v>5051573</v>
      </c>
    </row>
    <row r="25" spans="1:20" s="92" customFormat="1" x14ac:dyDescent="0.25">
      <c r="A25" s="92">
        <v>21</v>
      </c>
      <c r="B25" s="93" t="s">
        <v>43</v>
      </c>
      <c r="C25" s="94">
        <v>2.0524693034060397</v>
      </c>
      <c r="D25" s="123">
        <v>6.1999999999999998E-3</v>
      </c>
      <c r="E25" s="95">
        <v>37.208350473056356</v>
      </c>
      <c r="F25" s="97">
        <v>542721</v>
      </c>
      <c r="G25" s="107">
        <v>19.754810973113145</v>
      </c>
      <c r="H25" s="96">
        <v>289487</v>
      </c>
      <c r="I25" s="98">
        <v>5.5669820375702728E-2</v>
      </c>
      <c r="J25" s="55">
        <v>812</v>
      </c>
      <c r="K25" s="99">
        <v>7811.652954888249</v>
      </c>
      <c r="L25" s="99">
        <v>113940.77</v>
      </c>
      <c r="M25" s="84">
        <v>33</v>
      </c>
      <c r="N25" s="85">
        <f t="shared" si="0"/>
        <v>24</v>
      </c>
      <c r="O25" s="86">
        <f t="shared" si="1"/>
        <v>0.35207823960880197</v>
      </c>
      <c r="P25" s="85">
        <f t="shared" si="2"/>
        <v>24</v>
      </c>
      <c r="Q25" s="100">
        <v>0.1442479089537913</v>
      </c>
      <c r="R25" s="105">
        <v>2104</v>
      </c>
      <c r="S25" s="101">
        <v>68.099999999999994</v>
      </c>
      <c r="T25" s="136">
        <v>1113806</v>
      </c>
    </row>
    <row r="26" spans="1:20" s="38" customFormat="1" x14ac:dyDescent="0.25">
      <c r="A26" s="38">
        <v>22</v>
      </c>
      <c r="B26" s="39" t="s">
        <v>39</v>
      </c>
      <c r="C26" s="88">
        <v>1.8860512228132031</v>
      </c>
      <c r="D26" s="123">
        <v>1.01E-2</v>
      </c>
      <c r="E26" s="89">
        <v>42.477774380923265</v>
      </c>
      <c r="F26" s="90">
        <v>694724</v>
      </c>
      <c r="G26" s="106">
        <v>49.430325875486389</v>
      </c>
      <c r="H26" s="46">
        <v>813030</v>
      </c>
      <c r="I26" s="52">
        <v>9.452766738000612E-2</v>
      </c>
      <c r="J26" s="55">
        <v>1546</v>
      </c>
      <c r="K26" s="61">
        <v>9406.5212473249758</v>
      </c>
      <c r="L26" s="61">
        <v>153843.655</v>
      </c>
      <c r="M26" s="80">
        <v>48.5</v>
      </c>
      <c r="N26" s="83">
        <f t="shared" si="0"/>
        <v>17</v>
      </c>
      <c r="O26" s="82">
        <f t="shared" si="1"/>
        <v>0.54156479217603914</v>
      </c>
      <c r="P26" s="83">
        <f t="shared" si="2"/>
        <v>17</v>
      </c>
      <c r="Q26" s="78">
        <v>1.7140935493732803</v>
      </c>
      <c r="R26" s="104">
        <v>28034</v>
      </c>
      <c r="S26" s="101">
        <v>49.729740847387909</v>
      </c>
      <c r="T26" s="136">
        <v>725358</v>
      </c>
    </row>
    <row r="27" spans="1:20" s="38" customFormat="1" x14ac:dyDescent="0.25">
      <c r="A27" s="38">
        <v>23</v>
      </c>
      <c r="B27" s="39" t="s">
        <v>36</v>
      </c>
      <c r="C27" s="88">
        <v>1.8560053784932951</v>
      </c>
      <c r="D27" s="123">
        <v>9.7999999999999997E-3</v>
      </c>
      <c r="E27" s="89">
        <v>27.859738245273874</v>
      </c>
      <c r="F27" s="90">
        <v>1436866</v>
      </c>
      <c r="G27" s="106">
        <v>4.1866922436009224</v>
      </c>
      <c r="H27" s="46">
        <v>216071</v>
      </c>
      <c r="I27" s="52">
        <v>4.9054774600096947E-2</v>
      </c>
      <c r="J27" s="55">
        <v>2530</v>
      </c>
      <c r="K27" s="61">
        <v>6466.1302956858945</v>
      </c>
      <c r="L27" s="61">
        <v>333490.67</v>
      </c>
      <c r="M27" s="80">
        <v>38.5</v>
      </c>
      <c r="N27" s="83">
        <f t="shared" si="0"/>
        <v>20</v>
      </c>
      <c r="O27" s="82">
        <f t="shared" si="1"/>
        <v>0.41931540342298285</v>
      </c>
      <c r="P27" s="83">
        <f t="shared" si="2"/>
        <v>20</v>
      </c>
      <c r="Q27" s="78">
        <v>2.4785070285991275</v>
      </c>
      <c r="R27" s="104">
        <v>127829</v>
      </c>
      <c r="S27" s="91">
        <v>30.49979641299079</v>
      </c>
      <c r="T27" s="136">
        <v>1573027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3.4657419216697543</v>
      </c>
      <c r="D28" s="123">
        <v>3.3999999999999998E-3</v>
      </c>
      <c r="E28" s="89">
        <v>205.43344116782077</v>
      </c>
      <c r="F28" s="90">
        <v>7683827</v>
      </c>
      <c r="G28" s="106">
        <v>148.31134009495037</v>
      </c>
      <c r="H28" s="46">
        <v>5498198</v>
      </c>
      <c r="I28" s="52">
        <v>0.14073737400743255</v>
      </c>
      <c r="J28" s="55">
        <v>5264</v>
      </c>
      <c r="K28" s="61">
        <v>13874.463679384007</v>
      </c>
      <c r="L28" s="61">
        <v>518946.565</v>
      </c>
      <c r="M28" s="80">
        <v>13.5</v>
      </c>
      <c r="N28" s="83">
        <f t="shared" si="0"/>
        <v>41</v>
      </c>
      <c r="O28" s="82">
        <f t="shared" si="1"/>
        <v>0.11369193154034231</v>
      </c>
      <c r="P28" s="83">
        <f t="shared" si="2"/>
        <v>41</v>
      </c>
      <c r="Q28" s="78">
        <v>23.882950565462664</v>
      </c>
      <c r="R28" s="104">
        <v>893294</v>
      </c>
      <c r="S28" s="91">
        <v>72.306606421944764</v>
      </c>
      <c r="T28" s="136">
        <v>2704484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2.5600800209578698</v>
      </c>
      <c r="D29" s="123">
        <v>9.5999999999999992E-3</v>
      </c>
      <c r="E29" s="89">
        <v>315.61589427026524</v>
      </c>
      <c r="F29" s="90">
        <v>27200409</v>
      </c>
      <c r="G29" s="106">
        <v>23.531883788926532</v>
      </c>
      <c r="H29" s="46">
        <v>2028166</v>
      </c>
      <c r="I29" s="52">
        <v>2.4726741082824719E-2</v>
      </c>
      <c r="J29" s="55">
        <v>2131</v>
      </c>
      <c r="K29" s="61">
        <v>9333.8245457288067</v>
      </c>
      <c r="L29" s="61">
        <v>804407.66700000002</v>
      </c>
      <c r="M29" s="80">
        <v>19.100000000000001</v>
      </c>
      <c r="N29" s="83">
        <f t="shared" si="0"/>
        <v>37</v>
      </c>
      <c r="O29" s="82">
        <f t="shared" si="1"/>
        <v>0.18215158924205382</v>
      </c>
      <c r="P29" s="83">
        <f t="shared" si="2"/>
        <v>37</v>
      </c>
      <c r="Q29" s="78">
        <v>12.990601285651296</v>
      </c>
      <c r="R29" s="104">
        <v>1119556</v>
      </c>
      <c r="S29" s="91">
        <v>15.249123946995892</v>
      </c>
      <c r="T29" s="136">
        <v>1314200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1.8063366799392397</v>
      </c>
      <c r="D30" s="123">
        <v>8.3999999999999995E-3</v>
      </c>
      <c r="E30" s="89">
        <v>21.177297297297297</v>
      </c>
      <c r="F30" s="90">
        <v>940272</v>
      </c>
      <c r="G30" s="106">
        <v>12.301071878940732</v>
      </c>
      <c r="H30" s="46">
        <v>546266</v>
      </c>
      <c r="I30" s="52">
        <v>0.12725225225225226</v>
      </c>
      <c r="J30" s="55">
        <v>5650</v>
      </c>
      <c r="K30" s="61">
        <v>7861.7165315315315</v>
      </c>
      <c r="L30" s="61">
        <v>349060.21399999998</v>
      </c>
      <c r="M30" s="80">
        <v>26.7</v>
      </c>
      <c r="N30" s="83">
        <f t="shared" si="0"/>
        <v>29</v>
      </c>
      <c r="O30" s="82">
        <f t="shared" si="1"/>
        <v>0.27506112469437655</v>
      </c>
      <c r="P30" s="83">
        <f t="shared" si="2"/>
        <v>29</v>
      </c>
      <c r="Q30" s="78">
        <v>6.9627702702702701</v>
      </c>
      <c r="R30" s="104">
        <v>309147</v>
      </c>
      <c r="S30" s="91">
        <v>31.21677927927928</v>
      </c>
      <c r="T30" s="136">
        <v>1386025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2.0325804932699016</v>
      </c>
      <c r="D31" s="123">
        <v>1.14E-2</v>
      </c>
      <c r="E31" s="89">
        <v>93.095437187253097</v>
      </c>
      <c r="F31" s="90">
        <v>2827867</v>
      </c>
      <c r="G31" s="106">
        <v>643.96032268686201</v>
      </c>
      <c r="H31" s="46">
        <v>19557075</v>
      </c>
      <c r="I31" s="52">
        <v>7.6738214379773503E-2</v>
      </c>
      <c r="J31" s="55">
        <v>2331</v>
      </c>
      <c r="K31" s="61">
        <v>10094.38082696866</v>
      </c>
      <c r="L31" s="61">
        <v>306626.91200000001</v>
      </c>
      <c r="M31" s="80">
        <v>25</v>
      </c>
      <c r="N31" s="83">
        <f t="shared" si="0"/>
        <v>30</v>
      </c>
      <c r="O31" s="82">
        <f t="shared" si="1"/>
        <v>0.25427872860635697</v>
      </c>
      <c r="P31" s="83">
        <f t="shared" si="2"/>
        <v>30</v>
      </c>
      <c r="Q31" s="78">
        <v>12.505761127205689</v>
      </c>
      <c r="R31" s="104">
        <v>379875</v>
      </c>
      <c r="S31" s="91">
        <v>15.219910455622861</v>
      </c>
      <c r="T31" s="136">
        <v>462320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1.8003350310495947</v>
      </c>
      <c r="D32" s="123">
        <v>6.3E-3</v>
      </c>
      <c r="E32" s="89">
        <v>28.10985443859769</v>
      </c>
      <c r="F32" s="90">
        <v>822663</v>
      </c>
      <c r="G32" s="106">
        <v>1.7012182602149066</v>
      </c>
      <c r="H32" s="46">
        <v>49713</v>
      </c>
      <c r="I32" s="52">
        <v>0.19066493541994123</v>
      </c>
      <c r="J32" s="55">
        <v>5580</v>
      </c>
      <c r="K32" s="61">
        <v>7778.3657486503107</v>
      </c>
      <c r="L32" s="61">
        <v>227641.652</v>
      </c>
      <c r="M32" s="80">
        <v>51</v>
      </c>
      <c r="N32" s="83">
        <f t="shared" si="0"/>
        <v>14</v>
      </c>
      <c r="O32" s="82">
        <f t="shared" si="1"/>
        <v>0.57212713936430315</v>
      </c>
      <c r="P32" s="83">
        <f t="shared" si="2"/>
        <v>14</v>
      </c>
      <c r="Q32" s="78">
        <v>6.3689263992346064</v>
      </c>
      <c r="R32" s="104">
        <v>186393</v>
      </c>
      <c r="S32" s="91">
        <v>39.122770450351943</v>
      </c>
      <c r="T32" s="136">
        <v>1144967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1.924180566896069</v>
      </c>
      <c r="D33" s="123">
        <v>7.4000000000000003E-3</v>
      </c>
      <c r="E33" s="89">
        <v>16.387598721323805</v>
      </c>
      <c r="F33" s="90">
        <v>348597</v>
      </c>
      <c r="G33" s="106">
        <v>0.98480882490417876</v>
      </c>
      <c r="H33" s="46">
        <v>21069</v>
      </c>
      <c r="I33" s="52">
        <v>1.8192929672809326E-2</v>
      </c>
      <c r="J33" s="55">
        <v>387</v>
      </c>
      <c r="K33" s="61">
        <v>6656.1327096652876</v>
      </c>
      <c r="L33" s="61">
        <v>141589.255</v>
      </c>
      <c r="M33" s="80">
        <v>57.8</v>
      </c>
      <c r="N33" s="83">
        <f t="shared" si="0"/>
        <v>10</v>
      </c>
      <c r="O33" s="82">
        <f t="shared" si="1"/>
        <v>0.65525672371638133</v>
      </c>
      <c r="P33" s="83">
        <f t="shared" si="2"/>
        <v>10</v>
      </c>
      <c r="Q33" s="78">
        <v>1.8196690485144791</v>
      </c>
      <c r="R33" s="104">
        <v>38708</v>
      </c>
      <c r="S33" s="91">
        <v>73.008367807446405</v>
      </c>
      <c r="T33" s="136">
        <v>1553034</v>
      </c>
    </row>
    <row r="34" spans="1:20" s="38" customFormat="1" ht="17.25" customHeight="1" x14ac:dyDescent="0.25">
      <c r="A34" s="38">
        <v>30</v>
      </c>
      <c r="B34" s="39" t="s">
        <v>10</v>
      </c>
      <c r="C34" s="88">
        <v>2.6259772118893152</v>
      </c>
      <c r="D34" s="123">
        <v>1.1599999999999999E-2</v>
      </c>
      <c r="E34" s="89">
        <v>235.586664181777</v>
      </c>
      <c r="F34" s="90">
        <v>64469233</v>
      </c>
      <c r="G34" s="106">
        <v>91.761095010172866</v>
      </c>
      <c r="H34" s="46">
        <v>25076105</v>
      </c>
      <c r="I34" s="52">
        <v>1.1441455268331542E-2</v>
      </c>
      <c r="J34" s="55">
        <v>3131</v>
      </c>
      <c r="K34" s="61">
        <v>10177.01836625812</v>
      </c>
      <c r="L34" s="61">
        <v>2784981.784</v>
      </c>
      <c r="M34" s="80">
        <v>5.6</v>
      </c>
      <c r="N34" s="83">
        <f t="shared" si="0"/>
        <v>44</v>
      </c>
      <c r="O34" s="82">
        <f t="shared" si="1"/>
        <v>1.7114914425427868E-2</v>
      </c>
      <c r="P34" s="83">
        <f t="shared" si="2"/>
        <v>44</v>
      </c>
      <c r="Q34" s="78">
        <v>106.47446045005738</v>
      </c>
      <c r="R34" s="104">
        <v>29137162</v>
      </c>
      <c r="S34" s="91">
        <v>10.037346430163637</v>
      </c>
      <c r="T34" s="136">
        <v>2746760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2.6797282929710575</v>
      </c>
      <c r="D35" s="123">
        <v>7.9000000000000008E-3</v>
      </c>
      <c r="E35" s="89">
        <v>493.9724870017331</v>
      </c>
      <c r="F35" s="90">
        <v>6840531</v>
      </c>
      <c r="G35" s="106">
        <v>73.545238780207129</v>
      </c>
      <c r="H35" s="46">
        <v>1022573</v>
      </c>
      <c r="I35" s="52">
        <v>0</v>
      </c>
      <c r="J35" s="55">
        <v>0</v>
      </c>
      <c r="K35" s="61">
        <v>12850.940641247833</v>
      </c>
      <c r="L35" s="61">
        <v>177959.826</v>
      </c>
      <c r="M35" s="80">
        <v>4.2</v>
      </c>
      <c r="N35" s="83">
        <f t="shared" si="0"/>
        <v>45</v>
      </c>
      <c r="O35" s="82">
        <f t="shared" si="1"/>
        <v>0</v>
      </c>
      <c r="P35" s="83">
        <f t="shared" si="2"/>
        <v>45</v>
      </c>
      <c r="Q35" s="78">
        <v>62.118934142114384</v>
      </c>
      <c r="R35" s="104">
        <v>860223</v>
      </c>
      <c r="S35" s="91">
        <v>78.034950895436168</v>
      </c>
      <c r="T35" s="136">
        <v>1080628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2.3819124308002011</v>
      </c>
      <c r="D36" s="123">
        <v>1.17E-2</v>
      </c>
      <c r="E36" s="89">
        <v>267.42726982365895</v>
      </c>
      <c r="F36" s="90">
        <v>15908446</v>
      </c>
      <c r="G36" s="106">
        <v>90.617328095621801</v>
      </c>
      <c r="H36" s="46">
        <v>5397893</v>
      </c>
      <c r="I36" s="52">
        <v>6.7376065358817891E-2</v>
      </c>
      <c r="J36" s="55">
        <v>4008</v>
      </c>
      <c r="K36" s="61">
        <v>9107.9609326407463</v>
      </c>
      <c r="L36" s="61">
        <v>541805.272</v>
      </c>
      <c r="M36" s="80">
        <v>19.7</v>
      </c>
      <c r="N36" s="83">
        <f t="shared" si="0"/>
        <v>36</v>
      </c>
      <c r="O36" s="82">
        <f t="shared" si="1"/>
        <v>0.18948655256723718</v>
      </c>
      <c r="P36" s="83">
        <f t="shared" si="2"/>
        <v>36</v>
      </c>
      <c r="Q36" s="78">
        <v>20.157815993410324</v>
      </c>
      <c r="R36" s="104">
        <v>1199128</v>
      </c>
      <c r="S36" s="91">
        <v>36.017028930690742</v>
      </c>
      <c r="T36" s="136">
        <v>2142545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2.3121931204267248</v>
      </c>
      <c r="D37" s="123">
        <v>4.3E-3</v>
      </c>
      <c r="E37" s="89">
        <v>24.057073548734881</v>
      </c>
      <c r="F37" s="90">
        <v>714038</v>
      </c>
      <c r="G37" s="106">
        <v>14.253241903727341</v>
      </c>
      <c r="H37" s="46">
        <v>419872</v>
      </c>
      <c r="I37" s="52">
        <v>0.43465516660489878</v>
      </c>
      <c r="J37" s="55">
        <v>12901</v>
      </c>
      <c r="K37" s="61">
        <v>9784.9406017317469</v>
      </c>
      <c r="L37" s="61">
        <v>290426.82199999999</v>
      </c>
      <c r="M37" s="80">
        <v>61.2</v>
      </c>
      <c r="N37" s="83">
        <f t="shared" si="0"/>
        <v>8</v>
      </c>
      <c r="O37" s="82">
        <f t="shared" si="1"/>
        <v>0.69682151589242058</v>
      </c>
      <c r="P37" s="83">
        <f t="shared" si="2"/>
        <v>8</v>
      </c>
      <c r="Q37" s="78">
        <v>4.5156834338465686</v>
      </c>
      <c r="R37" s="104">
        <v>134030</v>
      </c>
      <c r="S37" s="91">
        <v>78.346248441764089</v>
      </c>
      <c r="T37" s="136">
        <v>2325395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1.9327145071578373</v>
      </c>
      <c r="D38" s="123">
        <v>1.9099999999999999E-2</v>
      </c>
      <c r="E38" s="89">
        <v>16.094158481648329</v>
      </c>
      <c r="F38" s="90">
        <v>435862</v>
      </c>
      <c r="G38" s="106">
        <v>2.0980586807853521</v>
      </c>
      <c r="H38" s="46">
        <v>57063</v>
      </c>
      <c r="I38" s="52">
        <v>5.6088915146591832E-2</v>
      </c>
      <c r="J38" s="55">
        <v>1519</v>
      </c>
      <c r="K38" s="61">
        <v>5114.2815153976808</v>
      </c>
      <c r="L38" s="61">
        <v>138504.97200000001</v>
      </c>
      <c r="M38" s="80">
        <v>66.3</v>
      </c>
      <c r="N38" s="83">
        <f t="shared" si="0"/>
        <v>7</v>
      </c>
      <c r="O38" s="82">
        <f t="shared" si="1"/>
        <v>0.75916870415647919</v>
      </c>
      <c r="P38" s="83">
        <f t="shared" si="2"/>
        <v>7</v>
      </c>
      <c r="Q38" s="78">
        <v>0.75083081013219111</v>
      </c>
      <c r="R38" s="104">
        <v>20334</v>
      </c>
      <c r="S38" s="91">
        <v>33.661361790118896</v>
      </c>
      <c r="T38" s="136">
        <v>911617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2.0979907820826731</v>
      </c>
      <c r="D39" s="123">
        <v>1.52E-2</v>
      </c>
      <c r="E39" s="89">
        <v>68.236430631207952</v>
      </c>
      <c r="F39" s="90">
        <v>2129659</v>
      </c>
      <c r="G39" s="106">
        <v>8.1224404647281592</v>
      </c>
      <c r="H39" s="46">
        <v>253079</v>
      </c>
      <c r="I39" s="52">
        <v>0.27116308875360462</v>
      </c>
      <c r="J39" s="55">
        <v>8463</v>
      </c>
      <c r="K39" s="61">
        <v>15994.016629285486</v>
      </c>
      <c r="L39" s="61">
        <v>499173.25900000002</v>
      </c>
      <c r="M39" s="80">
        <v>73.7</v>
      </c>
      <c r="N39" s="83">
        <f t="shared" si="0"/>
        <v>5</v>
      </c>
      <c r="O39" s="82">
        <f t="shared" si="1"/>
        <v>0.84963325183374083</v>
      </c>
      <c r="P39" s="83">
        <f t="shared" si="2"/>
        <v>5</v>
      </c>
      <c r="Q39" s="78">
        <v>3.492918936238385</v>
      </c>
      <c r="R39" s="104">
        <v>109014</v>
      </c>
      <c r="S39" s="91">
        <v>58.373822492790772</v>
      </c>
      <c r="T39" s="136">
        <v>1821847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2.4234270772186348</v>
      </c>
      <c r="D40" s="123">
        <v>1.29E-2</v>
      </c>
      <c r="E40" s="89">
        <v>315.29702889258726</v>
      </c>
      <c r="F40" s="90">
        <v>11556582</v>
      </c>
      <c r="G40" s="106">
        <v>38.86921797912067</v>
      </c>
      <c r="H40" s="46">
        <v>1425995</v>
      </c>
      <c r="I40" s="52">
        <v>3.0993370256186398E-2</v>
      </c>
      <c r="J40" s="55">
        <v>1136</v>
      </c>
      <c r="K40" s="61">
        <v>9764.2393255668012</v>
      </c>
      <c r="L40" s="61">
        <v>357888.66399999999</v>
      </c>
      <c r="M40" s="80">
        <v>17.399999999999999</v>
      </c>
      <c r="N40" s="83">
        <f t="shared" si="0"/>
        <v>39</v>
      </c>
      <c r="O40" s="82">
        <f t="shared" si="1"/>
        <v>0.16136919315403422</v>
      </c>
      <c r="P40" s="83">
        <f t="shared" si="2"/>
        <v>39</v>
      </c>
      <c r="Q40" s="78">
        <v>8.2171991378604758</v>
      </c>
      <c r="R40" s="104">
        <v>301185</v>
      </c>
      <c r="S40" s="91">
        <v>52.259651324584617</v>
      </c>
      <c r="T40" s="136">
        <v>1915473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1.818470715366328</v>
      </c>
      <c r="D41" s="123">
        <v>1.7899999999999999E-2</v>
      </c>
      <c r="E41" s="89">
        <v>21.267470239577627</v>
      </c>
      <c r="F41" s="90">
        <v>426987</v>
      </c>
      <c r="G41" s="106">
        <v>1.5596293910716941</v>
      </c>
      <c r="H41" s="46">
        <v>31478</v>
      </c>
      <c r="I41" s="52">
        <v>3.5911739801763209E-2</v>
      </c>
      <c r="J41" s="55">
        <v>721</v>
      </c>
      <c r="K41" s="61">
        <v>6563.3476116949741</v>
      </c>
      <c r="L41" s="61">
        <v>131772.32999999999</v>
      </c>
      <c r="M41" s="80">
        <v>58.5</v>
      </c>
      <c r="N41" s="83">
        <f t="shared" si="0"/>
        <v>9</v>
      </c>
      <c r="O41" s="82">
        <f t="shared" si="1"/>
        <v>0.66381418092909539</v>
      </c>
      <c r="P41" s="83">
        <f t="shared" si="2"/>
        <v>9</v>
      </c>
      <c r="Q41" s="78">
        <v>0.41719380385515764</v>
      </c>
      <c r="R41" s="104">
        <v>8376</v>
      </c>
      <c r="S41" s="91">
        <v>40.68630771529611</v>
      </c>
      <c r="T41" s="136">
        <v>816859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1.8178730062149591</v>
      </c>
      <c r="D42" s="123">
        <v>2.06E-2</v>
      </c>
      <c r="E42" s="89">
        <v>18.670201264138392</v>
      </c>
      <c r="F42" s="90">
        <v>448981</v>
      </c>
      <c r="G42" s="106">
        <v>3.1638308416618481</v>
      </c>
      <c r="H42" s="46">
        <v>76609</v>
      </c>
      <c r="I42" s="52">
        <v>2.4160013306719894E-2</v>
      </c>
      <c r="J42" s="55">
        <v>581</v>
      </c>
      <c r="K42" s="61">
        <v>6440.0531437125737</v>
      </c>
      <c r="L42" s="61">
        <v>154870.39799999999</v>
      </c>
      <c r="M42" s="80">
        <v>86</v>
      </c>
      <c r="N42" s="83">
        <f t="shared" si="0"/>
        <v>1</v>
      </c>
      <c r="O42" s="82">
        <f t="shared" si="1"/>
        <v>1</v>
      </c>
      <c r="P42" s="83">
        <f t="shared" si="2"/>
        <v>1</v>
      </c>
      <c r="Q42" s="78">
        <v>0.42548236859614103</v>
      </c>
      <c r="R42" s="104">
        <v>10232</v>
      </c>
      <c r="S42" s="91">
        <v>47.696274118429805</v>
      </c>
      <c r="T42" s="136">
        <v>1147000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2.8280308659617033</v>
      </c>
      <c r="D43" s="123">
        <v>9.5999999999999992E-3</v>
      </c>
      <c r="E43" s="89">
        <v>177.29637316729199</v>
      </c>
      <c r="F43" s="90">
        <v>6662975</v>
      </c>
      <c r="G43" s="106">
        <v>66.513517145006986</v>
      </c>
      <c r="H43" s="46">
        <v>2475101</v>
      </c>
      <c r="I43" s="52">
        <v>0.14957026156834571</v>
      </c>
      <c r="J43" s="55">
        <v>5621</v>
      </c>
      <c r="K43" s="61">
        <v>9713.008089194007</v>
      </c>
      <c r="L43" s="61">
        <v>365024.55699999997</v>
      </c>
      <c r="M43" s="80">
        <v>44.8</v>
      </c>
      <c r="N43" s="83">
        <f t="shared" si="0"/>
        <v>19</v>
      </c>
      <c r="O43" s="82">
        <f t="shared" si="1"/>
        <v>0.49633251833740827</v>
      </c>
      <c r="P43" s="83">
        <f t="shared" si="2"/>
        <v>19</v>
      </c>
      <c r="Q43" s="78">
        <v>42.873686171203531</v>
      </c>
      <c r="R43" s="104">
        <v>1611236</v>
      </c>
      <c r="S43" s="91">
        <v>328.08876826055717</v>
      </c>
      <c r="T43" s="136">
        <v>12329904</v>
      </c>
    </row>
    <row r="44" spans="1:20" s="38" customFormat="1" x14ac:dyDescent="0.25">
      <c r="A44" s="38">
        <v>40</v>
      </c>
      <c r="B44" s="39" t="s">
        <v>28</v>
      </c>
      <c r="C44" s="88">
        <v>2.637628021898164</v>
      </c>
      <c r="D44" s="123">
        <v>9.1000000000000004E-3</v>
      </c>
      <c r="E44" s="89">
        <v>157.27440875397104</v>
      </c>
      <c r="F44" s="90">
        <v>2227792</v>
      </c>
      <c r="G44" s="106">
        <v>4.912362404741744</v>
      </c>
      <c r="H44" s="46">
        <v>69618</v>
      </c>
      <c r="I44" s="52">
        <v>8.4433462760324748E-2</v>
      </c>
      <c r="J44" s="55">
        <v>1196</v>
      </c>
      <c r="K44" s="61">
        <v>11058.62393222732</v>
      </c>
      <c r="L44" s="61">
        <v>156645.408</v>
      </c>
      <c r="M44" s="80">
        <v>55.1</v>
      </c>
      <c r="N44" s="83">
        <f t="shared" si="0"/>
        <v>13</v>
      </c>
      <c r="O44" s="82">
        <f t="shared" si="1"/>
        <v>0.62224938875305624</v>
      </c>
      <c r="P44" s="83">
        <f t="shared" si="2"/>
        <v>13</v>
      </c>
      <c r="Q44" s="78">
        <v>5.452100247087893</v>
      </c>
      <c r="R44" s="104">
        <v>77229</v>
      </c>
      <c r="S44" s="91">
        <v>82.25690081186022</v>
      </c>
      <c r="T44" s="136">
        <v>1165169</v>
      </c>
    </row>
    <row r="45" spans="1:20" s="38" customFormat="1" x14ac:dyDescent="0.25">
      <c r="A45" s="38">
        <v>41</v>
      </c>
      <c r="B45" s="39" t="s">
        <v>32</v>
      </c>
      <c r="C45" s="88">
        <v>2.2415354730219477</v>
      </c>
      <c r="D45" s="123">
        <v>1.8499999999999999E-2</v>
      </c>
      <c r="E45" s="89">
        <v>392.50226763020186</v>
      </c>
      <c r="F45" s="90">
        <v>7875558</v>
      </c>
      <c r="G45" s="106">
        <v>26.722249801429705</v>
      </c>
      <c r="H45" s="46">
        <v>538293</v>
      </c>
      <c r="I45" s="52">
        <v>2.5566907550461003E-2</v>
      </c>
      <c r="J45" s="55">
        <v>513</v>
      </c>
      <c r="K45" s="61">
        <v>7482.9521056566173</v>
      </c>
      <c r="L45" s="61">
        <v>150145.43400000001</v>
      </c>
      <c r="M45" s="80">
        <v>37.5</v>
      </c>
      <c r="N45" s="83">
        <f t="shared" si="0"/>
        <v>21</v>
      </c>
      <c r="O45" s="82">
        <f t="shared" si="1"/>
        <v>0.40709046454767722</v>
      </c>
      <c r="P45" s="83">
        <f t="shared" si="2"/>
        <v>21</v>
      </c>
      <c r="Q45" s="78">
        <v>19.655519561425368</v>
      </c>
      <c r="R45" s="104">
        <v>394388</v>
      </c>
      <c r="S45" s="91">
        <v>25.517368552205333</v>
      </c>
      <c r="T45" s="136">
        <v>512006</v>
      </c>
    </row>
    <row r="46" spans="1:20" s="38" customFormat="1" x14ac:dyDescent="0.25">
      <c r="A46" s="38">
        <v>42</v>
      </c>
      <c r="B46" s="39" t="s">
        <v>19</v>
      </c>
      <c r="C46" s="88">
        <v>1.8698582606822949</v>
      </c>
      <c r="D46" s="123">
        <v>2.2100000000000002E-2</v>
      </c>
      <c r="E46" s="89">
        <v>35.845758290272414</v>
      </c>
      <c r="F46" s="90">
        <v>2858054</v>
      </c>
      <c r="G46" s="106">
        <v>8.3490027062243151</v>
      </c>
      <c r="H46" s="46">
        <v>666384</v>
      </c>
      <c r="I46" s="52">
        <v>1.018411679125069E-2</v>
      </c>
      <c r="J46" s="55">
        <v>812</v>
      </c>
      <c r="K46" s="61">
        <v>9190.240355189886</v>
      </c>
      <c r="L46" s="61">
        <v>732756.24399999995</v>
      </c>
      <c r="M46" s="80">
        <v>49.9</v>
      </c>
      <c r="N46" s="83">
        <f t="shared" si="0"/>
        <v>16</v>
      </c>
      <c r="O46" s="82">
        <f t="shared" si="1"/>
        <v>0.55867970660146693</v>
      </c>
      <c r="P46" s="83">
        <f t="shared" si="2"/>
        <v>16</v>
      </c>
      <c r="Q46" s="78">
        <v>5.745434706265991</v>
      </c>
      <c r="R46" s="104">
        <v>458095</v>
      </c>
      <c r="S46" s="91">
        <v>20.018700145487383</v>
      </c>
      <c r="T46" s="136">
        <v>1596131</v>
      </c>
    </row>
    <row r="47" spans="1:20" s="38" customFormat="1" x14ac:dyDescent="0.25">
      <c r="A47" s="38">
        <v>43</v>
      </c>
      <c r="B47" s="39" t="s">
        <v>31</v>
      </c>
      <c r="C47" s="88">
        <v>2.0734965476118461</v>
      </c>
      <c r="D47" s="123">
        <v>1.2E-2</v>
      </c>
      <c r="E47" s="89">
        <v>89.029266012155219</v>
      </c>
      <c r="F47" s="90">
        <v>1904336</v>
      </c>
      <c r="G47" s="106">
        <v>2.5053251121076232</v>
      </c>
      <c r="H47" s="46">
        <v>53634</v>
      </c>
      <c r="I47" s="52">
        <v>8.2748948106591863E-2</v>
      </c>
      <c r="J47" s="55">
        <v>1770</v>
      </c>
      <c r="K47" s="61">
        <v>10900.257082748949</v>
      </c>
      <c r="L47" s="61">
        <v>233156.49900000001</v>
      </c>
      <c r="M47" s="80">
        <v>50.6</v>
      </c>
      <c r="N47" s="83">
        <f t="shared" si="0"/>
        <v>15</v>
      </c>
      <c r="O47" s="82">
        <f t="shared" si="1"/>
        <v>0.56723716381418088</v>
      </c>
      <c r="P47" s="83">
        <f t="shared" si="2"/>
        <v>15</v>
      </c>
      <c r="Q47" s="78">
        <v>11.370219728845255</v>
      </c>
      <c r="R47" s="104">
        <v>243209</v>
      </c>
      <c r="S47" s="91">
        <v>37.878494623655911</v>
      </c>
      <c r="T47" s="136">
        <v>810221</v>
      </c>
    </row>
    <row r="48" spans="1:20" s="38" customFormat="1" x14ac:dyDescent="0.25">
      <c r="A48" s="38">
        <v>44</v>
      </c>
      <c r="B48" s="39" t="s">
        <v>7</v>
      </c>
      <c r="C48" s="88">
        <v>2.667885247010545</v>
      </c>
      <c r="D48" s="123">
        <v>6.1999999999999998E-3</v>
      </c>
      <c r="E48" s="89">
        <v>96.208702357703331</v>
      </c>
      <c r="F48" s="90">
        <v>113159425</v>
      </c>
      <c r="G48" s="106">
        <v>28.793390876390809</v>
      </c>
      <c r="H48" s="46">
        <v>33652218</v>
      </c>
      <c r="I48" s="52">
        <v>5.142294550101302E-2</v>
      </c>
      <c r="J48" s="55">
        <v>60483</v>
      </c>
      <c r="K48" s="61">
        <v>11679.188663877427</v>
      </c>
      <c r="L48" s="61">
        <v>13736909.877</v>
      </c>
      <c r="M48" s="80">
        <v>36.9</v>
      </c>
      <c r="N48" s="83">
        <f t="shared" si="0"/>
        <v>22</v>
      </c>
      <c r="O48" s="82">
        <f t="shared" si="1"/>
        <v>0.39975550122249387</v>
      </c>
      <c r="P48" s="83">
        <f t="shared" si="2"/>
        <v>22</v>
      </c>
      <c r="Q48" s="78">
        <v>16.950171188765051</v>
      </c>
      <c r="R48" s="104">
        <v>19936571</v>
      </c>
      <c r="S48" s="87"/>
      <c r="T48" s="87"/>
    </row>
    <row r="49" spans="1:20" s="38" customFormat="1" x14ac:dyDescent="0.25">
      <c r="A49" s="38">
        <v>45</v>
      </c>
      <c r="B49" s="39" t="s">
        <v>13</v>
      </c>
      <c r="C49" s="88">
        <v>2.3475425180980278</v>
      </c>
      <c r="D49" s="123">
        <v>8.5000000000000006E-3</v>
      </c>
      <c r="E49" s="102">
        <v>99.021187804055685</v>
      </c>
      <c r="F49" s="90">
        <v>51394472</v>
      </c>
      <c r="G49" s="106">
        <v>24.691853133551295</v>
      </c>
      <c r="H49" s="46">
        <v>12786207</v>
      </c>
      <c r="I49" s="52">
        <v>3.716391310630509E-2</v>
      </c>
      <c r="J49" s="55">
        <v>19289</v>
      </c>
      <c r="K49" s="61">
        <v>7741.2221684889937</v>
      </c>
      <c r="L49" s="61">
        <v>4017887.8360000001</v>
      </c>
      <c r="M49" s="80">
        <v>24.6</v>
      </c>
      <c r="N49" s="83">
        <f t="shared" si="0"/>
        <v>31</v>
      </c>
      <c r="O49" s="82">
        <f t="shared" si="1"/>
        <v>0.24938875305623476</v>
      </c>
      <c r="P49" s="83">
        <f t="shared" si="2"/>
        <v>31</v>
      </c>
      <c r="Q49" s="78">
        <v>17.867709647897499</v>
      </c>
      <c r="R49" s="104">
        <v>9273788</v>
      </c>
      <c r="S49" s="87"/>
      <c r="T49" s="87"/>
    </row>
    <row r="50" spans="1:20" s="38" customFormat="1" x14ac:dyDescent="0.25">
      <c r="B50" s="42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  <c r="N50" s="113"/>
      <c r="O50" s="114"/>
      <c r="P50" s="113"/>
      <c r="Q50" s="143"/>
      <c r="R50" s="143"/>
      <c r="S50" s="115"/>
      <c r="T50" s="115"/>
    </row>
    <row r="51" spans="1:20" ht="15.75" x14ac:dyDescent="0.25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9">
        <f>MAX(M5:M49)</f>
        <v>86</v>
      </c>
      <c r="N51" s="38"/>
      <c r="O51" s="38"/>
      <c r="P51" s="38"/>
      <c r="Q51" s="38"/>
      <c r="R51" s="38"/>
      <c r="S51" s="70">
        <f>MAX(S5:S49)</f>
        <v>328.08876826055717</v>
      </c>
      <c r="T51" s="71">
        <f>MAX(T5:T49)</f>
        <v>12329904</v>
      </c>
    </row>
    <row r="52" spans="1:20" s="38" customFormat="1" ht="15.75" x14ac:dyDescent="0.25">
      <c r="A52" s="4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9">
        <f>MIN(M5:M51)</f>
        <v>4.2</v>
      </c>
      <c r="S52" s="69">
        <f>MIN(S5:S51)</f>
        <v>5.6753032526178604</v>
      </c>
      <c r="T52" s="72">
        <f>MIN(T5:T51)</f>
        <v>462320</v>
      </c>
    </row>
    <row r="53" spans="1:20" s="38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 45 </vt:lpstr>
      <vt:lpstr>итоговый по группам </vt:lpstr>
      <vt:lpstr>Показатели</vt:lpstr>
      <vt:lpstr>'итоговый 45 '!Область_печати</vt:lpstr>
      <vt:lpstr>'итоговый по группам 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2014-02-26T10:22:54Z</cp:lastPrinted>
  <dcterms:created xsi:type="dcterms:W3CDTF">2011-04-28T08:11:16Z</dcterms:created>
  <dcterms:modified xsi:type="dcterms:W3CDTF">2014-02-28T09:12:19Z</dcterms:modified>
</cp:coreProperties>
</file>