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445" windowWidth="19230" windowHeight="3375" tabRatio="614" firstSheet="1" activeTab="3"/>
  </bookViews>
  <sheets>
    <sheet name="рейтинг" sheetId="1" state="hidden" r:id="rId1"/>
    <sheet name="Итоговый общий" sheetId="80" r:id="rId2"/>
    <sheet name="Итоговый по группам" sheetId="81" r:id="rId3"/>
    <sheet name="Показатели" sheetId="79" r:id="rId4"/>
  </sheets>
  <definedNames>
    <definedName name="_xlnm._FilterDatabase" localSheetId="1" hidden="1">'Итоговый общий'!$C$5:$C$47</definedName>
    <definedName name="_xlnm.Print_Area" localSheetId="1">'Итоговый общий'!$B$2:$E$49</definedName>
  </definedNames>
  <calcPr calcId="145621"/>
</workbook>
</file>

<file path=xl/calcChain.xml><?xml version="1.0" encoding="utf-8"?>
<calcChain xmlns="http://schemas.openxmlformats.org/spreadsheetml/2006/main">
  <c r="E3" i="79" l="1"/>
  <c r="K3" i="79"/>
  <c r="L50" i="79" l="1"/>
  <c r="G3" i="79" l="1"/>
  <c r="Q3" i="79" l="1"/>
  <c r="I3" i="79"/>
  <c r="E50" i="79" l="1"/>
  <c r="F51" i="79" l="1"/>
  <c r="C10" i="1" l="1"/>
  <c r="C46" i="1"/>
  <c r="C29" i="1" l="1"/>
  <c r="C44" i="1" l="1"/>
  <c r="C9" i="1"/>
  <c r="C41" i="1"/>
  <c r="C34" i="1"/>
  <c r="C43" i="1"/>
  <c r="C27" i="1"/>
  <c r="C48" i="1"/>
  <c r="C7" i="1"/>
  <c r="C18" i="1"/>
  <c r="C21" i="1"/>
  <c r="C5" i="1"/>
  <c r="C13" i="1"/>
  <c r="C51" i="1"/>
  <c r="C24" i="1"/>
  <c r="C37" i="1"/>
  <c r="C28" i="1"/>
  <c r="C36" i="1"/>
  <c r="C30" i="1"/>
  <c r="C40" i="1"/>
  <c r="C32" i="1"/>
  <c r="C45" i="1"/>
  <c r="C23" i="1"/>
  <c r="C22" i="1"/>
  <c r="C6" i="1"/>
  <c r="C31" i="1"/>
  <c r="C47" i="1"/>
  <c r="C39" i="1"/>
  <c r="C12" i="1"/>
  <c r="C26" i="1"/>
  <c r="C35" i="1"/>
  <c r="C42" i="1"/>
  <c r="C38" i="1"/>
  <c r="C17" i="1"/>
  <c r="C11" i="1"/>
  <c r="C16" i="1"/>
  <c r="C15" i="1"/>
  <c r="C14" i="1"/>
  <c r="C19" i="1"/>
  <c r="C8" i="1"/>
  <c r="C20" i="1"/>
  <c r="C50" i="1"/>
  <c r="C25" i="1"/>
  <c r="C33" i="1"/>
  <c r="C49" i="1"/>
</calcChain>
</file>

<file path=xl/sharedStrings.xml><?xml version="1.0" encoding="utf-8"?>
<sst xmlns="http://schemas.openxmlformats.org/spreadsheetml/2006/main" count="300" uniqueCount="82">
  <si>
    <t>Рейтинг муниципальных образований Республики Татарстан за январь-февраль 2011 года</t>
  </si>
  <si>
    <t>Наименование муниципального района (городского округа)</t>
  </si>
  <si>
    <t>Итоговый рейтинг</t>
  </si>
  <si>
    <t>Уровень жизни</t>
  </si>
  <si>
    <t>Общие показатели экономического развития</t>
  </si>
  <si>
    <t>местный бюджет</t>
  </si>
  <si>
    <t>Отраслевое развитие</t>
  </si>
  <si>
    <t>Казань</t>
  </si>
  <si>
    <t>Альметьевский</t>
  </si>
  <si>
    <t>Тукаевский</t>
  </si>
  <si>
    <t>Нижнекамский</t>
  </si>
  <si>
    <t>Лаишевский</t>
  </si>
  <si>
    <t>Елабужский</t>
  </si>
  <si>
    <t>Набережные Челны</t>
  </si>
  <si>
    <t>Новошешминский</t>
  </si>
  <si>
    <t>Лениногорский</t>
  </si>
  <si>
    <t>Бавлинский</t>
  </si>
  <si>
    <t>Нурлатский</t>
  </si>
  <si>
    <t>Верхнеуслонский</t>
  </si>
  <si>
    <t>Чистопольский</t>
  </si>
  <si>
    <t>Высокогорский</t>
  </si>
  <si>
    <t>Актанышский</t>
  </si>
  <si>
    <t>Бугульминский</t>
  </si>
  <si>
    <t>Агрызский</t>
  </si>
  <si>
    <t>Азнакаевский</t>
  </si>
  <si>
    <t>Заинский</t>
  </si>
  <si>
    <t>Буинский</t>
  </si>
  <si>
    <t>Сабинский</t>
  </si>
  <si>
    <t>Тюлячинский</t>
  </si>
  <si>
    <t>Пестречинский</t>
  </si>
  <si>
    <t>Апастовский</t>
  </si>
  <si>
    <t>Ютазинский</t>
  </si>
  <si>
    <t>Черемшанский</t>
  </si>
  <si>
    <t>Алексеевский</t>
  </si>
  <si>
    <t>Арский</t>
  </si>
  <si>
    <t>Зеленодольский</t>
  </si>
  <si>
    <t>Кукморский</t>
  </si>
  <si>
    <t>Менделеевский</t>
  </si>
  <si>
    <t>Балтасинский</t>
  </si>
  <si>
    <t>Камско-Устьинский</t>
  </si>
  <si>
    <t>Муслюмовский</t>
  </si>
  <si>
    <t>Сармановский</t>
  </si>
  <si>
    <t>Мензелинский</t>
  </si>
  <si>
    <t>Кайбицкий</t>
  </si>
  <si>
    <t>Мамадышский</t>
  </si>
  <si>
    <t>Алькеевский</t>
  </si>
  <si>
    <t>Аксубаевский</t>
  </si>
  <si>
    <t>Тетюшский</t>
  </si>
  <si>
    <t>Дрожжановский</t>
  </si>
  <si>
    <t>Атнинский</t>
  </si>
  <si>
    <t>Рыбно-Слободский</t>
  </si>
  <si>
    <t>Спасский</t>
  </si>
  <si>
    <t>Средняя по РТ</t>
  </si>
  <si>
    <t>ранг</t>
  </si>
  <si>
    <t>нормир. значение ДС, %</t>
  </si>
  <si>
    <t>Доля малых и средних предприятий в общем обороте всех предприятий,% (янв-дек 2012)</t>
  </si>
  <si>
    <t xml:space="preserve">Итоговый рейтинг                         </t>
  </si>
  <si>
    <t xml:space="preserve">    </t>
  </si>
  <si>
    <t>Муниципальные районы с центром - городом республиканского подчинения и городские округа</t>
  </si>
  <si>
    <t>Муниципальные районы, имеющие городское и сельское население</t>
  </si>
  <si>
    <t>Муниципальные районы, имеющие только сельское население</t>
  </si>
  <si>
    <t>-</t>
  </si>
  <si>
    <t>Изменение к январю-декабрю 2015 г.</t>
  </si>
  <si>
    <t xml:space="preserve">Налог. и неналог. доходы  на душу населения                              (янв-июнь 2016), рублей  </t>
  </si>
  <si>
    <t xml:space="preserve">Налог. и неналог. доходы                                (янв-июнь 2016), рублей  </t>
  </si>
  <si>
    <t xml:space="preserve">ЗП к МПБ                                                     (янв-июнь 2016), раз </t>
  </si>
  <si>
    <t>Инвест. в осн. капитал (без бюдж средств) в расчете на душу  по полному кругу (янв-июнь 2016), тыс. рублей</t>
  </si>
  <si>
    <t>Инвест. в осн. капитал (без бюдж средств)  по полному кругу (янв-июнь 2016), тыс. рублей</t>
  </si>
  <si>
    <t>Валовая продукция сельского хозяйства за янв-июнь 2016 года (по сельхоз организациям), тыс. руб</t>
  </si>
  <si>
    <t>Валовая продукция сельского хозяйства на одного работающего в сельском хозяйстве за  янв-июнь 2016 год, тыс. руб</t>
  </si>
  <si>
    <t xml:space="preserve">Рейтинг социально-экономического развития муниципальных районов и городских округов Республики Татарстан за январь -август 2016 года </t>
  </si>
  <si>
    <t>Изменение к январю-июлю 2016 г.</t>
  </si>
  <si>
    <t xml:space="preserve">Рейтинг социально-экономического развития муниципальных районов и городских округов Республики Татарстан  за январь -август 2016 года </t>
  </si>
  <si>
    <t>Изменение к январю - июлю  2016 г.</t>
  </si>
  <si>
    <t>Ур. безраб. на 01.09.16(%)</t>
  </si>
  <si>
    <t>Добавленная стоимость на душу населения, тыс.руб. янв.-июнь 2016</t>
  </si>
  <si>
    <t>Добавленная стоимость тыс.руб. янв.-июнь 2016</t>
  </si>
  <si>
    <t>Общая площ. жилых домов, вв. в эксп. (янв.-авг. 2016), кв.м.</t>
  </si>
  <si>
    <t>Рейтинг муниципальных образований Республики Татарстан за январь-август 2016 года</t>
  </si>
  <si>
    <t>Отгружено товаров собственного производства по чистым видам экономической деятельности на душу населения  янв.-авг. 2016, тыс. руб</t>
  </si>
  <si>
    <t>Отгружено товаров собственного производства по чистым видам экономической деятельности, янв.-авг. 2016, тыс. рублей</t>
  </si>
  <si>
    <t>Общая площ. жилых домов, вв. в эксп. в расчете на душу населения (янв.-авг. 2016),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</si>
</sst>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00"/>
    <numFmt numFmtId="167" formatCode="#,##0.0000"/>
  </numFmts>
  <fonts count="50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rgb="FF0080FF"/>
      <name val="Calibri"/>
      <family val="2"/>
      <charset val="204"/>
      <scheme val="minor"/>
    </font>
    <font>
      <u/>
      <sz val="11"/>
      <color rgb="FF5EAEFF"/>
      <name val="Calibri"/>
      <family val="2"/>
      <charset val="204"/>
      <scheme val="minor"/>
    </font>
    <font>
      <b/>
      <i/>
      <sz val="14"/>
      <color rgb="FF32AD5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b/>
      <i/>
      <sz val="16"/>
      <color theme="6" tint="-0.249977111117893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i/>
      <sz val="12"/>
      <color rgb="FF32AD5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9.5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name val="Times New Roman"/>
      <family val="1"/>
      <charset val="204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B4CDE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rgb="FF008000"/>
        </stop>
        <stop position="1">
          <color rgb="FFFF3300"/>
        </stop>
      </gradient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thin">
        <color rgb="FF3F3F3F"/>
      </bottom>
      <diagonal/>
    </border>
    <border>
      <left/>
      <right style="medium">
        <color indexed="64"/>
      </right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33" borderId="0" applyNumberFormat="0" applyAlignment="0" applyProtection="0"/>
    <xf numFmtId="0" fontId="16" fillId="6" borderId="4" applyNumberFormat="0" applyAlignment="0" applyProtection="0"/>
    <xf numFmtId="0" fontId="17" fillId="0" borderId="5" applyNumberFormat="0" applyFill="0" applyAlignment="0" applyProtection="0"/>
    <xf numFmtId="0" fontId="18" fillId="7" borderId="6" applyNumberFormat="0" applyAlignment="0" applyProtection="0"/>
    <xf numFmtId="0" fontId="19" fillId="0" borderId="0" applyNumberFormat="0" applyFill="0" applyBorder="0" applyAlignment="0" applyProtection="0"/>
    <xf numFmtId="0" fontId="6" fillId="8" borderId="7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/>
    <xf numFmtId="0" fontId="23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9" fillId="0" borderId="0"/>
    <xf numFmtId="0" fontId="33" fillId="47" borderId="0" applyNumberFormat="0" applyBorder="0" applyAlignment="0" applyProtection="0"/>
    <xf numFmtId="0" fontId="33" fillId="44" borderId="0" applyNumberFormat="0" applyBorder="0" applyAlignment="0" applyProtection="0"/>
    <xf numFmtId="0" fontId="4" fillId="8" borderId="7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48" borderId="30" applyNumberFormat="0" applyFont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0" borderId="0"/>
    <xf numFmtId="0" fontId="4" fillId="0" borderId="0"/>
    <xf numFmtId="0" fontId="32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8" borderId="7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0" borderId="0"/>
    <xf numFmtId="0" fontId="15" fillId="33" borderId="0" applyNumberFormat="0" applyAlignment="0" applyProtection="0"/>
    <xf numFmtId="0" fontId="4" fillId="0" borderId="0"/>
    <xf numFmtId="0" fontId="4" fillId="0" borderId="0"/>
    <xf numFmtId="0" fontId="4" fillId="0" borderId="0"/>
    <xf numFmtId="0" fontId="29" fillId="0" borderId="0"/>
    <xf numFmtId="0" fontId="15" fillId="33" borderId="0" applyNumberFormat="0" applyAlignment="0" applyProtection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8" borderId="7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5" fillId="33" borderId="0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7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15" fillId="33" borderId="0" applyNumberFormat="0" applyAlignment="0" applyProtection="0"/>
    <xf numFmtId="0" fontId="23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39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38" borderId="0" applyNumberFormat="0" applyBorder="0" applyAlignment="0" applyProtection="0"/>
    <xf numFmtId="0" fontId="34" fillId="0" borderId="0"/>
    <xf numFmtId="0" fontId="33" fillId="42" borderId="0" applyNumberFormat="0" applyBorder="0" applyAlignment="0" applyProtection="0"/>
    <xf numFmtId="0" fontId="33" fillId="41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45" borderId="0" applyNumberFormat="0" applyBorder="0" applyAlignment="0" applyProtection="0"/>
    <xf numFmtId="0" fontId="33" fillId="0" borderId="0"/>
    <xf numFmtId="0" fontId="33" fillId="0" borderId="0"/>
    <xf numFmtId="0" fontId="34" fillId="0" borderId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5" fillId="6" borderId="31" applyNumberFormat="0" applyAlignment="0" applyProtection="0"/>
    <xf numFmtId="0" fontId="46" fillId="0" borderId="0"/>
    <xf numFmtId="0" fontId="2" fillId="0" borderId="0"/>
    <xf numFmtId="0" fontId="2" fillId="8" borderId="7" applyNumberFormat="0" applyFont="0" applyAlignment="0" applyProtection="0"/>
    <xf numFmtId="0" fontId="46" fillId="0" borderId="0"/>
    <xf numFmtId="0" fontId="46" fillId="0" borderId="0"/>
    <xf numFmtId="0" fontId="46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 shrinkToFit="1"/>
    </xf>
    <xf numFmtId="0" fontId="24" fillId="0" borderId="12" xfId="42" applyBorder="1" applyAlignment="1">
      <alignment horizontal="center" vertical="center" wrapText="1" shrinkToFit="1"/>
    </xf>
    <xf numFmtId="0" fontId="24" fillId="0" borderId="11" xfId="42" applyBorder="1" applyAlignment="1">
      <alignment horizontal="center" vertical="center" wrapText="1" shrinkToFit="1"/>
    </xf>
    <xf numFmtId="0" fontId="15" fillId="34" borderId="13" xfId="10" applyFill="1" applyBorder="1" applyAlignment="1">
      <alignment vertical="center" wrapText="1"/>
    </xf>
    <xf numFmtId="0" fontId="24" fillId="34" borderId="15" xfId="42" applyFill="1" applyBorder="1" applyAlignment="1">
      <alignment horizontal="center"/>
    </xf>
    <xf numFmtId="0" fontId="24" fillId="34" borderId="14" xfId="42" applyFill="1" applyBorder="1" applyAlignment="1">
      <alignment horizontal="center"/>
    </xf>
    <xf numFmtId="0" fontId="15" fillId="33" borderId="16" xfId="10" applyFill="1" applyBorder="1" applyAlignment="1">
      <alignment vertical="center" wrapText="1"/>
    </xf>
    <xf numFmtId="0" fontId="24" fillId="33" borderId="18" xfId="42" applyFill="1" applyBorder="1" applyAlignment="1">
      <alignment horizontal="center"/>
    </xf>
    <xf numFmtId="0" fontId="24" fillId="33" borderId="17" xfId="42" applyFill="1" applyBorder="1" applyAlignment="1">
      <alignment horizontal="center"/>
    </xf>
    <xf numFmtId="0" fontId="15" fillId="34" borderId="16" xfId="10" applyFill="1" applyBorder="1" applyAlignment="1">
      <alignment vertical="center" wrapText="1"/>
    </xf>
    <xf numFmtId="0" fontId="24" fillId="34" borderId="18" xfId="42" applyFill="1" applyBorder="1" applyAlignment="1">
      <alignment horizontal="center"/>
    </xf>
    <xf numFmtId="0" fontId="24" fillId="34" borderId="17" xfId="42" applyFill="1" applyBorder="1" applyAlignment="1">
      <alignment horizontal="center"/>
    </xf>
    <xf numFmtId="0" fontId="15" fillId="34" borderId="19" xfId="10" applyFill="1" applyBorder="1" applyAlignment="1">
      <alignment vertical="center" wrapText="1"/>
    </xf>
    <xf numFmtId="0" fontId="24" fillId="34" borderId="21" xfId="42" applyFill="1" applyBorder="1" applyAlignment="1">
      <alignment horizontal="center"/>
    </xf>
    <xf numFmtId="0" fontId="24" fillId="34" borderId="20" xfId="42" applyFill="1" applyBorder="1" applyAlignment="1">
      <alignment horizontal="center"/>
    </xf>
    <xf numFmtId="0" fontId="0" fillId="35" borderId="22" xfId="0" applyFill="1" applyBorder="1"/>
    <xf numFmtId="0" fontId="0" fillId="35" borderId="24" xfId="0" applyFill="1" applyBorder="1" applyAlignment="1">
      <alignment horizontal="center"/>
    </xf>
    <xf numFmtId="0" fontId="24" fillId="35" borderId="24" xfId="42" applyFill="1" applyBorder="1" applyAlignment="1">
      <alignment horizontal="center"/>
    </xf>
    <xf numFmtId="0" fontId="24" fillId="35" borderId="23" xfId="42" applyFill="1" applyBorder="1" applyAlignment="1">
      <alignment horizontal="center"/>
    </xf>
    <xf numFmtId="0" fontId="15" fillId="35" borderId="16" xfId="10" applyFill="1" applyBorder="1" applyAlignment="1">
      <alignment vertical="center" wrapText="1"/>
    </xf>
    <xf numFmtId="0" fontId="24" fillId="35" borderId="18" xfId="42" applyFill="1" applyBorder="1" applyAlignment="1">
      <alignment horizontal="center"/>
    </xf>
    <xf numFmtId="0" fontId="24" fillId="35" borderId="17" xfId="42" applyFill="1" applyBorder="1" applyAlignment="1">
      <alignment horizontal="center"/>
    </xf>
    <xf numFmtId="0" fontId="15" fillId="34" borderId="10" xfId="10" applyFill="1" applyBorder="1" applyAlignment="1">
      <alignment vertical="center" wrapText="1"/>
    </xf>
    <xf numFmtId="0" fontId="24" fillId="34" borderId="25" xfId="42" applyFill="1" applyBorder="1" applyAlignment="1">
      <alignment horizontal="center"/>
    </xf>
    <xf numFmtId="0" fontId="24" fillId="34" borderId="11" xfId="42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6" xfId="0" applyBorder="1" applyAlignment="1">
      <alignment horizontal="center" vertical="center" wrapText="1" shrinkToFit="1"/>
    </xf>
    <xf numFmtId="0" fontId="15" fillId="34" borderId="28" xfId="10" applyFill="1" applyBorder="1" applyAlignment="1">
      <alignment horizontal="center"/>
    </xf>
    <xf numFmtId="0" fontId="15" fillId="33" borderId="29" xfId="10" applyFill="1" applyBorder="1" applyAlignment="1">
      <alignment horizontal="center"/>
    </xf>
    <xf numFmtId="0" fontId="15" fillId="34" borderId="29" xfId="10" applyFill="1" applyBorder="1" applyAlignment="1">
      <alignment horizontal="center"/>
    </xf>
    <xf numFmtId="0" fontId="15" fillId="34" borderId="0" xfId="10" applyFill="1" applyBorder="1" applyAlignment="1">
      <alignment horizontal="center"/>
    </xf>
    <xf numFmtId="0" fontId="15" fillId="35" borderId="29" xfId="10" applyFill="1" applyBorder="1" applyAlignment="1">
      <alignment horizontal="center"/>
    </xf>
    <xf numFmtId="0" fontId="15" fillId="34" borderId="26" xfId="10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 shrinkToFit="1"/>
    </xf>
    <xf numFmtId="3" fontId="28" fillId="0" borderId="27" xfId="0" applyNumberFormat="1" applyFont="1" applyBorder="1" applyAlignment="1">
      <alignment horizontal="center" wrapText="1"/>
    </xf>
    <xf numFmtId="0" fontId="35" fillId="36" borderId="0" xfId="0" applyFont="1" applyFill="1" applyAlignment="1"/>
    <xf numFmtId="0" fontId="0" fillId="36" borderId="0" xfId="0" applyFill="1"/>
    <xf numFmtId="0" fontId="31" fillId="36" borderId="27" xfId="0" applyFont="1" applyFill="1" applyBorder="1" applyAlignment="1">
      <alignment vertical="center" wrapText="1"/>
    </xf>
    <xf numFmtId="0" fontId="0" fillId="0" borderId="0" xfId="0"/>
    <xf numFmtId="0" fontId="27" fillId="0" borderId="27" xfId="0" applyFont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left" vertical="center" wrapText="1"/>
    </xf>
    <xf numFmtId="164" fontId="27" fillId="0" borderId="27" xfId="0" applyNumberFormat="1" applyFont="1" applyBorder="1" applyAlignment="1">
      <alignment horizontal="center" vertical="center" wrapText="1"/>
    </xf>
    <xf numFmtId="0" fontId="0" fillId="0" borderId="0" xfId="0" applyBorder="1"/>
    <xf numFmtId="0" fontId="30" fillId="0" borderId="27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1" fillId="0" borderId="0" xfId="0" applyFont="1" applyBorder="1"/>
    <xf numFmtId="0" fontId="40" fillId="49" borderId="27" xfId="0" applyFont="1" applyFill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 shrinkToFit="1"/>
    </xf>
    <xf numFmtId="0" fontId="41" fillId="0" borderId="27" xfId="0" applyFont="1" applyBorder="1" applyAlignment="1">
      <alignment horizontal="center" vertical="center" wrapText="1" shrinkToFit="1"/>
    </xf>
    <xf numFmtId="0" fontId="0" fillId="0" borderId="27" xfId="0" applyBorder="1"/>
    <xf numFmtId="0" fontId="44" fillId="36" borderId="0" xfId="0" applyFont="1" applyFill="1"/>
    <xf numFmtId="0" fontId="45" fillId="36" borderId="27" xfId="0" applyFont="1" applyFill="1" applyBorder="1" applyAlignment="1">
      <alignment vertical="center" wrapText="1"/>
    </xf>
    <xf numFmtId="0" fontId="41" fillId="51" borderId="27" xfId="0" applyFont="1" applyFill="1" applyBorder="1" applyAlignment="1">
      <alignment horizontal="center" vertical="center" wrapText="1"/>
    </xf>
    <xf numFmtId="0" fontId="45" fillId="54" borderId="27" xfId="0" applyFont="1" applyFill="1" applyBorder="1" applyAlignment="1">
      <alignment horizontal="center" vertical="center" wrapText="1"/>
    </xf>
    <xf numFmtId="0" fontId="45" fillId="55" borderId="27" xfId="0" applyFont="1" applyFill="1" applyBorder="1" applyAlignment="1">
      <alignment horizontal="center" vertical="center" wrapText="1"/>
    </xf>
    <xf numFmtId="0" fontId="45" fillId="50" borderId="27" xfId="0" applyFont="1" applyFill="1" applyBorder="1" applyAlignment="1">
      <alignment horizontal="center" vertical="center" wrapText="1"/>
    </xf>
    <xf numFmtId="0" fontId="45" fillId="56" borderId="27" xfId="0" applyFont="1" applyFill="1" applyBorder="1" applyAlignment="1">
      <alignment horizontal="center" vertical="center" wrapText="1"/>
    </xf>
    <xf numFmtId="0" fontId="45" fillId="53" borderId="27" xfId="0" applyFont="1" applyFill="1" applyBorder="1" applyAlignment="1">
      <alignment horizontal="center" vertical="center" wrapText="1"/>
    </xf>
    <xf numFmtId="0" fontId="45" fillId="57" borderId="27" xfId="0" applyFont="1" applyFill="1" applyBorder="1" applyAlignment="1">
      <alignment horizontal="center" vertical="center" wrapText="1"/>
    </xf>
    <xf numFmtId="0" fontId="39" fillId="58" borderId="27" xfId="0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Alignment="1" applyProtection="1">
      <alignment horizontal="center"/>
      <protection locked="0"/>
    </xf>
    <xf numFmtId="0" fontId="0" fillId="36" borderId="0" xfId="0" applyFill="1" applyBorder="1" applyAlignment="1">
      <alignment horizontal="center" vertical="center"/>
    </xf>
    <xf numFmtId="0" fontId="45" fillId="0" borderId="27" xfId="0" applyFont="1" applyFill="1" applyBorder="1" applyAlignment="1">
      <alignment horizontal="center" vertical="center" wrapText="1"/>
    </xf>
    <xf numFmtId="164" fontId="27" fillId="59" borderId="27" xfId="0" applyNumberFormat="1" applyFont="1" applyFill="1" applyBorder="1" applyAlignment="1">
      <alignment horizontal="center" vertical="center" wrapText="1"/>
    </xf>
    <xf numFmtId="0" fontId="27" fillId="59" borderId="27" xfId="0" applyFont="1" applyFill="1" applyBorder="1" applyAlignment="1">
      <alignment horizontal="center" vertical="center" wrapText="1"/>
    </xf>
    <xf numFmtId="4" fontId="30" fillId="0" borderId="27" xfId="0" applyNumberFormat="1" applyFont="1" applyBorder="1" applyAlignment="1">
      <alignment vertical="center" wrapText="1"/>
    </xf>
    <xf numFmtId="0" fontId="31" fillId="0" borderId="27" xfId="0" applyFont="1" applyFill="1" applyBorder="1" applyAlignment="1">
      <alignment vertical="center" wrapText="1"/>
    </xf>
    <xf numFmtId="0" fontId="0" fillId="0" borderId="0" xfId="0" applyFill="1"/>
    <xf numFmtId="0" fontId="22" fillId="36" borderId="0" xfId="0" applyFont="1" applyFill="1"/>
    <xf numFmtId="0" fontId="47" fillId="36" borderId="0" xfId="0" applyFont="1" applyFill="1" applyBorder="1" applyAlignment="1">
      <alignment vertical="center" wrapText="1"/>
    </xf>
    <xf numFmtId="1" fontId="47" fillId="36" borderId="0" xfId="0" applyNumberFormat="1" applyFont="1" applyFill="1" applyBorder="1" applyAlignment="1">
      <alignment vertical="center" wrapText="1"/>
    </xf>
    <xf numFmtId="0" fontId="47" fillId="36" borderId="0" xfId="0" applyFont="1" applyFill="1" applyBorder="1" applyAlignment="1">
      <alignment horizontal="center" vertical="center" wrapText="1"/>
    </xf>
    <xf numFmtId="1" fontId="47" fillId="36" borderId="0" xfId="0" applyNumberFormat="1" applyFont="1" applyFill="1" applyBorder="1" applyAlignment="1">
      <alignment horizontal="center" vertical="center" wrapText="1"/>
    </xf>
    <xf numFmtId="164" fontId="48" fillId="52" borderId="0" xfId="104" applyNumberFormat="1" applyFont="1" applyFill="1" applyBorder="1" applyAlignment="1">
      <alignment horizontal="center" vertical="center"/>
    </xf>
    <xf numFmtId="3" fontId="47" fillId="52" borderId="0" xfId="0" applyNumberFormat="1" applyFont="1" applyFill="1" applyBorder="1" applyAlignment="1">
      <alignment horizontal="center" wrapText="1"/>
    </xf>
    <xf numFmtId="165" fontId="47" fillId="52" borderId="0" xfId="82" applyNumberFormat="1" applyFont="1" applyFill="1" applyBorder="1" applyAlignment="1">
      <alignment horizontal="center"/>
    </xf>
    <xf numFmtId="167" fontId="47" fillId="0" borderId="0" xfId="0" applyNumberFormat="1" applyFont="1" applyFill="1" applyBorder="1" applyAlignment="1">
      <alignment horizontal="center" wrapText="1"/>
    </xf>
    <xf numFmtId="3" fontId="47" fillId="0" borderId="0" xfId="0" applyNumberFormat="1" applyFont="1" applyFill="1" applyBorder="1" applyAlignment="1">
      <alignment horizontal="center" wrapText="1"/>
    </xf>
    <xf numFmtId="3" fontId="47" fillId="36" borderId="0" xfId="0" applyNumberFormat="1" applyFont="1" applyFill="1" applyBorder="1" applyAlignment="1">
      <alignment horizontal="center" wrapText="1"/>
    </xf>
    <xf numFmtId="3" fontId="27" fillId="36" borderId="27" xfId="0" applyNumberFormat="1" applyFont="1" applyFill="1" applyBorder="1" applyAlignment="1">
      <alignment horizontal="center" vertical="center" wrapText="1"/>
    </xf>
    <xf numFmtId="2" fontId="30" fillId="36" borderId="27" xfId="0" applyNumberFormat="1" applyFont="1" applyFill="1" applyBorder="1" applyAlignment="1">
      <alignment horizontal="center" vertical="center"/>
    </xf>
    <xf numFmtId="2" fontId="47" fillId="36" borderId="0" xfId="0" applyNumberFormat="1" applyFont="1" applyFill="1" applyBorder="1" applyAlignment="1">
      <alignment horizontal="center" vertical="center" wrapText="1"/>
    </xf>
    <xf numFmtId="0" fontId="39" fillId="62" borderId="27" xfId="0" applyFont="1" applyFill="1" applyBorder="1" applyAlignment="1" applyProtection="1">
      <alignment horizontal="center"/>
      <protection locked="0"/>
    </xf>
    <xf numFmtId="2" fontId="1" fillId="36" borderId="27" xfId="0" applyNumberFormat="1" applyFont="1" applyFill="1" applyBorder="1" applyAlignment="1">
      <alignment horizontal="center" vertical="center"/>
    </xf>
    <xf numFmtId="1" fontId="1" fillId="36" borderId="27" xfId="0" applyNumberFormat="1" applyFont="1" applyFill="1" applyBorder="1" applyAlignment="1">
      <alignment horizontal="center"/>
    </xf>
    <xf numFmtId="2" fontId="1" fillId="36" borderId="27" xfId="0" applyNumberFormat="1" applyFont="1" applyFill="1" applyBorder="1" applyAlignment="1" applyProtection="1">
      <alignment horizontal="center" vertical="center"/>
      <protection locked="0"/>
    </xf>
    <xf numFmtId="1" fontId="44" fillId="36" borderId="27" xfId="0" applyNumberFormat="1" applyFont="1" applyFill="1" applyBorder="1" applyAlignment="1">
      <alignment horizontal="center"/>
    </xf>
    <xf numFmtId="2" fontId="44" fillId="36" borderId="27" xfId="0" applyNumberFormat="1" applyFont="1" applyFill="1" applyBorder="1" applyAlignment="1">
      <alignment horizontal="center" vertical="center"/>
    </xf>
    <xf numFmtId="164" fontId="1" fillId="36" borderId="27" xfId="0" applyNumberFormat="1" applyFont="1" applyFill="1" applyBorder="1" applyAlignment="1">
      <alignment horizontal="center" vertical="center"/>
    </xf>
    <xf numFmtId="2" fontId="43" fillId="36" borderId="27" xfId="0" applyNumberFormat="1" applyFont="1" applyFill="1" applyBorder="1" applyAlignment="1">
      <alignment horizontal="center"/>
    </xf>
    <xf numFmtId="10" fontId="42" fillId="36" borderId="27" xfId="0" applyNumberFormat="1" applyFont="1" applyFill="1" applyBorder="1"/>
    <xf numFmtId="0" fontId="0" fillId="36" borderId="32" xfId="0" applyNumberFormat="1" applyFont="1" applyFill="1" applyBorder="1" applyAlignment="1">
      <alignment horizontal="center"/>
    </xf>
    <xf numFmtId="3" fontId="42" fillId="36" borderId="27" xfId="0" applyNumberFormat="1" applyFont="1" applyFill="1" applyBorder="1" applyAlignment="1">
      <alignment horizontal="center"/>
    </xf>
    <xf numFmtId="2" fontId="27" fillId="36" borderId="27" xfId="0" applyNumberFormat="1" applyFont="1" applyFill="1" applyBorder="1" applyAlignment="1">
      <alignment horizontal="center" vertical="center" wrapText="1"/>
    </xf>
    <xf numFmtId="4" fontId="27" fillId="36" borderId="27" xfId="0" applyNumberFormat="1" applyFont="1" applyFill="1" applyBorder="1" applyAlignment="1">
      <alignment horizontal="center" vertical="center" wrapText="1"/>
    </xf>
    <xf numFmtId="166" fontId="27" fillId="36" borderId="27" xfId="0" applyNumberFormat="1" applyFont="1" applyFill="1" applyBorder="1" applyAlignment="1">
      <alignment horizontal="center" vertical="center" wrapText="1"/>
    </xf>
    <xf numFmtId="165" fontId="30" fillId="36" borderId="27" xfId="0" applyNumberFormat="1" applyFont="1" applyFill="1" applyBorder="1" applyAlignment="1">
      <alignment horizontal="center" vertical="center"/>
    </xf>
    <xf numFmtId="0" fontId="27" fillId="36" borderId="27" xfId="0" applyFont="1" applyFill="1" applyBorder="1" applyAlignment="1">
      <alignment horizontal="center" vertical="center" wrapText="1"/>
    </xf>
    <xf numFmtId="164" fontId="1" fillId="63" borderId="27" xfId="104" applyNumberFormat="1" applyFont="1" applyFill="1" applyBorder="1" applyAlignment="1">
      <alignment horizontal="center" vertical="center"/>
    </xf>
    <xf numFmtId="3" fontId="1" fillId="63" borderId="27" xfId="0" applyNumberFormat="1" applyFont="1" applyFill="1" applyBorder="1" applyAlignment="1">
      <alignment horizontal="center" wrapText="1"/>
    </xf>
    <xf numFmtId="165" fontId="1" fillId="63" borderId="27" xfId="82" applyNumberFormat="1" applyFont="1" applyFill="1" applyBorder="1" applyAlignment="1">
      <alignment horizontal="center"/>
    </xf>
    <xf numFmtId="164" fontId="44" fillId="63" borderId="27" xfId="104" applyNumberFormat="1" applyFont="1" applyFill="1" applyBorder="1" applyAlignment="1">
      <alignment horizontal="center" vertical="center"/>
    </xf>
    <xf numFmtId="3" fontId="44" fillId="63" borderId="27" xfId="0" applyNumberFormat="1" applyFont="1" applyFill="1" applyBorder="1" applyAlignment="1">
      <alignment horizontal="center" wrapText="1"/>
    </xf>
    <xf numFmtId="165" fontId="44" fillId="63" borderId="27" xfId="82" applyNumberFormat="1" applyFont="1" applyFill="1" applyBorder="1" applyAlignment="1">
      <alignment horizontal="center"/>
    </xf>
    <xf numFmtId="1" fontId="43" fillId="36" borderId="27" xfId="0" applyNumberFormat="1" applyFont="1" applyFill="1" applyBorder="1" applyAlignment="1">
      <alignment horizontal="right"/>
    </xf>
    <xf numFmtId="4" fontId="49" fillId="36" borderId="27" xfId="0" applyNumberFormat="1" applyFont="1" applyFill="1" applyBorder="1" applyAlignment="1">
      <alignment horizontal="center" vertical="center" wrapText="1"/>
    </xf>
    <xf numFmtId="0" fontId="39" fillId="37" borderId="27" xfId="0" applyFont="1" applyFill="1" applyBorder="1" applyAlignment="1">
      <alignment horizontal="center"/>
    </xf>
    <xf numFmtId="0" fontId="39" fillId="62" borderId="0" xfId="0" applyFont="1" applyFill="1" applyBorder="1" applyAlignment="1" applyProtection="1">
      <alignment horizontal="center"/>
      <protection locked="0"/>
    </xf>
    <xf numFmtId="0" fontId="0" fillId="36" borderId="0" xfId="0" applyFill="1" applyBorder="1"/>
    <xf numFmtId="1" fontId="0" fillId="0" borderId="0" xfId="0" applyNumberFormat="1"/>
    <xf numFmtId="3" fontId="27" fillId="0" borderId="27" xfId="0" applyNumberFormat="1" applyFont="1" applyFill="1" applyBorder="1" applyAlignment="1">
      <alignment horizontal="center" vertical="center" wrapText="1"/>
    </xf>
    <xf numFmtId="1" fontId="31" fillId="0" borderId="27" xfId="0" applyNumberFormat="1" applyFont="1" applyFill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1" fontId="44" fillId="0" borderId="27" xfId="0" applyNumberFormat="1" applyFont="1" applyFill="1" applyBorder="1" applyAlignment="1">
      <alignment horizontal="center"/>
    </xf>
    <xf numFmtId="0" fontId="19" fillId="36" borderId="0" xfId="0" applyFont="1" applyFill="1"/>
    <xf numFmtId="2" fontId="36" fillId="36" borderId="27" xfId="0" applyNumberFormat="1" applyFont="1" applyFill="1" applyBorder="1" applyAlignment="1">
      <alignment horizontal="center" vertical="center"/>
    </xf>
    <xf numFmtId="0" fontId="21" fillId="36" borderId="27" xfId="0" applyFont="1" applyFill="1" applyBorder="1" applyAlignment="1">
      <alignment horizontal="center"/>
    </xf>
    <xf numFmtId="3" fontId="1" fillId="36" borderId="27" xfId="0" applyNumberFormat="1" applyFont="1" applyFill="1" applyBorder="1" applyAlignment="1">
      <alignment horizontal="center" wrapText="1"/>
    </xf>
    <xf numFmtId="0" fontId="0" fillId="0" borderId="34" xfId="0" applyBorder="1"/>
    <xf numFmtId="2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36" borderId="34" xfId="0" applyFill="1" applyBorder="1" applyAlignment="1">
      <alignment horizontal="center" vertical="center"/>
    </xf>
    <xf numFmtId="0" fontId="0" fillId="36" borderId="34" xfId="0" applyFill="1" applyBorder="1" applyAlignment="1">
      <alignment horizontal="center"/>
    </xf>
    <xf numFmtId="0" fontId="0" fillId="36" borderId="3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 wrapText="1"/>
    </xf>
    <xf numFmtId="0" fontId="40" fillId="60" borderId="27" xfId="0" applyFont="1" applyFill="1" applyBorder="1" applyAlignment="1">
      <alignment horizontal="center" vertical="center" wrapText="1"/>
    </xf>
    <xf numFmtId="0" fontId="40" fillId="61" borderId="27" xfId="0" applyFont="1" applyFill="1" applyBorder="1" applyAlignment="1">
      <alignment horizontal="center"/>
    </xf>
    <xf numFmtId="0" fontId="40" fillId="61" borderId="33" xfId="0" applyFont="1" applyFill="1" applyBorder="1" applyAlignment="1">
      <alignment horizontal="center"/>
    </xf>
  </cellXfs>
  <cellStyles count="297">
    <cellStyle name="20% - Акцент1" xfId="19" builtinId="30" customBuiltin="1"/>
    <cellStyle name="20% - Акцент1 2" xfId="47"/>
    <cellStyle name="20% - Акцент1 2 2" xfId="130"/>
    <cellStyle name="20% - Акцент1 2 2 2" xfId="257"/>
    <cellStyle name="20% - Акцент1 2 3" xfId="85"/>
    <cellStyle name="20% - Акцент1 2 3 2" xfId="218"/>
    <cellStyle name="20% - Акцент1 2 4" xfId="188"/>
    <cellStyle name="20% - Акцент1 2_Итоговый рейтинг" xfId="160"/>
    <cellStyle name="20% - Акцент1 3" xfId="112"/>
    <cellStyle name="20% - Акцент1 3 2" xfId="240"/>
    <cellStyle name="20% - Акцент1 4" xfId="63"/>
    <cellStyle name="20% - Акцент1 4 2" xfId="201"/>
    <cellStyle name="20% - Акцент1 5" xfId="175"/>
    <cellStyle name="20% - Акцент1 6" xfId="278"/>
    <cellStyle name="20% - Акцент2" xfId="23" builtinId="34" customBuiltin="1"/>
    <cellStyle name="20% - Акцент2 2" xfId="49"/>
    <cellStyle name="20% - Акцент2 2 2" xfId="132"/>
    <cellStyle name="20% - Акцент2 2 2 2" xfId="259"/>
    <cellStyle name="20% - Акцент2 2 3" xfId="87"/>
    <cellStyle name="20% - Акцент2 2 3 2" xfId="220"/>
    <cellStyle name="20% - Акцент2 2 4" xfId="190"/>
    <cellStyle name="20% - Акцент2 2_Итоговый рейтинг" xfId="156"/>
    <cellStyle name="20% - Акцент2 3" xfId="114"/>
    <cellStyle name="20% - Акцент2 3 2" xfId="242"/>
    <cellStyle name="20% - Акцент2 4" xfId="65"/>
    <cellStyle name="20% - Акцент2 4 2" xfId="203"/>
    <cellStyle name="20% - Акцент2 5" xfId="177"/>
    <cellStyle name="20% - Акцент2 6" xfId="279"/>
    <cellStyle name="20% - Акцент3" xfId="27" builtinId="38" customBuiltin="1"/>
    <cellStyle name="20% - Акцент3 2" xfId="51"/>
    <cellStyle name="20% - Акцент3 2 2" xfId="134"/>
    <cellStyle name="20% - Акцент3 2 2 2" xfId="261"/>
    <cellStyle name="20% - Акцент3 2 3" xfId="89"/>
    <cellStyle name="20% - Акцент3 2 3 2" xfId="222"/>
    <cellStyle name="20% - Акцент3 2 4" xfId="192"/>
    <cellStyle name="20% - Акцент3 2_Итоговый рейтинг" xfId="159"/>
    <cellStyle name="20% - Акцент3 3" xfId="116"/>
    <cellStyle name="20% - Акцент3 3 2" xfId="244"/>
    <cellStyle name="20% - Акцент3 4" xfId="67"/>
    <cellStyle name="20% - Акцент3 4 2" xfId="205"/>
    <cellStyle name="20% - Акцент3 5" xfId="179"/>
    <cellStyle name="20% - Акцент3 6" xfId="280"/>
    <cellStyle name="20% - Акцент4" xfId="31" builtinId="42" customBuiltin="1"/>
    <cellStyle name="20% - Акцент4 2" xfId="53"/>
    <cellStyle name="20% - Акцент4 2 2" xfId="136"/>
    <cellStyle name="20% - Акцент4 2 2 2" xfId="263"/>
    <cellStyle name="20% - Акцент4 2 3" xfId="91"/>
    <cellStyle name="20% - Акцент4 2 3 2" xfId="224"/>
    <cellStyle name="20% - Акцент4 2 4" xfId="194"/>
    <cellStyle name="20% - Акцент4 2_Итоговый рейтинг" xfId="163"/>
    <cellStyle name="20% - Акцент4 3" xfId="118"/>
    <cellStyle name="20% - Акцент4 3 2" xfId="246"/>
    <cellStyle name="20% - Акцент4 4" xfId="70"/>
    <cellStyle name="20% - Акцент4 4 2" xfId="207"/>
    <cellStyle name="20% - Акцент4 5" xfId="181"/>
    <cellStyle name="20% - Акцент4 6" xfId="281"/>
    <cellStyle name="20% - Акцент5" xfId="35" builtinId="46" customBuiltin="1"/>
    <cellStyle name="20% - Акцент5 2" xfId="55"/>
    <cellStyle name="20% - Акцент5 2 2" xfId="138"/>
    <cellStyle name="20% - Акцент5 2 2 2" xfId="265"/>
    <cellStyle name="20% - Акцент5 2 3" xfId="93"/>
    <cellStyle name="20% - Акцент5 2 3 2" xfId="226"/>
    <cellStyle name="20% - Акцент5 2 4" xfId="196"/>
    <cellStyle name="20% - Акцент5 2_Итоговый рейтинг" xfId="162"/>
    <cellStyle name="20% - Акцент5 3" xfId="120"/>
    <cellStyle name="20% - Акцент5 3 2" xfId="248"/>
    <cellStyle name="20% - Акцент5 4" xfId="73"/>
    <cellStyle name="20% - Акцент5 4 2" xfId="209"/>
    <cellStyle name="20% - Акцент5 5" xfId="183"/>
    <cellStyle name="20% - Акцент5 6" xfId="282"/>
    <cellStyle name="20% - Акцент6" xfId="39" builtinId="50" customBuiltin="1"/>
    <cellStyle name="20% - Акцент6 2" xfId="57"/>
    <cellStyle name="20% - Акцент6 2 2" xfId="140"/>
    <cellStyle name="20% - Акцент6 2 2 2" xfId="267"/>
    <cellStyle name="20% - Акцент6 2 3" xfId="95"/>
    <cellStyle name="20% - Акцент6 2 3 2" xfId="228"/>
    <cellStyle name="20% - Акцент6 2 4" xfId="198"/>
    <cellStyle name="20% - Акцент6 2_Итоговый рейтинг" xfId="158"/>
    <cellStyle name="20% - Акцент6 3" xfId="122"/>
    <cellStyle name="20% - Акцент6 3 2" xfId="250"/>
    <cellStyle name="20% - Акцент6 4" xfId="75"/>
    <cellStyle name="20% - Акцент6 4 2" xfId="211"/>
    <cellStyle name="20% - Акцент6 5" xfId="185"/>
    <cellStyle name="20% - Акцент6 6" xfId="283"/>
    <cellStyle name="40% - Акцент1" xfId="20" builtinId="31" customBuiltin="1"/>
    <cellStyle name="40% - Акцент1 2" xfId="48"/>
    <cellStyle name="40% - Акцент1 2 2" xfId="131"/>
    <cellStyle name="40% - Акцент1 2 2 2" xfId="258"/>
    <cellStyle name="40% - Акцент1 2 3" xfId="86"/>
    <cellStyle name="40% - Акцент1 2 3 2" xfId="219"/>
    <cellStyle name="40% - Акцент1 2 4" xfId="189"/>
    <cellStyle name="40% - Акцент1 2_Итоговый рейтинг" xfId="173"/>
    <cellStyle name="40% - Акцент1 3" xfId="113"/>
    <cellStyle name="40% - Акцент1 3 2" xfId="241"/>
    <cellStyle name="40% - Акцент1 4" xfId="64"/>
    <cellStyle name="40% - Акцент1 4 2" xfId="202"/>
    <cellStyle name="40% - Акцент1 5" xfId="176"/>
    <cellStyle name="40% - Акцент1 6" xfId="284"/>
    <cellStyle name="40% - Акцент2" xfId="24" builtinId="35" customBuiltin="1"/>
    <cellStyle name="40% - Акцент2 2" xfId="50"/>
    <cellStyle name="40% - Акцент2 2 2" xfId="133"/>
    <cellStyle name="40% - Акцент2 2 2 2" xfId="260"/>
    <cellStyle name="40% - Акцент2 2 3" xfId="88"/>
    <cellStyle name="40% - Акцент2 2 3 2" xfId="221"/>
    <cellStyle name="40% - Акцент2 2 4" xfId="191"/>
    <cellStyle name="40% - Акцент2 2_Итоговый рейтинг" xfId="168"/>
    <cellStyle name="40% - Акцент2 3" xfId="115"/>
    <cellStyle name="40% - Акцент2 3 2" xfId="243"/>
    <cellStyle name="40% - Акцент2 4" xfId="66"/>
    <cellStyle name="40% - Акцент2 4 2" xfId="204"/>
    <cellStyle name="40% - Акцент2 5" xfId="178"/>
    <cellStyle name="40% - Акцент2 6" xfId="285"/>
    <cellStyle name="40% - Акцент3" xfId="28" builtinId="39" customBuiltin="1"/>
    <cellStyle name="40% - Акцент3 2" xfId="52"/>
    <cellStyle name="40% - Акцент3 2 2" xfId="135"/>
    <cellStyle name="40% - Акцент3 2 2 2" xfId="262"/>
    <cellStyle name="40% - Акцент3 2 3" xfId="90"/>
    <cellStyle name="40% - Акцент3 2 3 2" xfId="223"/>
    <cellStyle name="40% - Акцент3 2 4" xfId="193"/>
    <cellStyle name="40% - Акцент3 2_Итоговый рейтинг" xfId="157"/>
    <cellStyle name="40% - Акцент3 3" xfId="117"/>
    <cellStyle name="40% - Акцент3 3 2" xfId="245"/>
    <cellStyle name="40% - Акцент3 4" xfId="68"/>
    <cellStyle name="40% - Акцент3 4 2" xfId="206"/>
    <cellStyle name="40% - Акцент3 5" xfId="180"/>
    <cellStyle name="40% - Акцент3 6" xfId="286"/>
    <cellStyle name="40% - Акцент4" xfId="32" builtinId="43" customBuiltin="1"/>
    <cellStyle name="40% - Акцент4 2" xfId="54"/>
    <cellStyle name="40% - Акцент4 2 2" xfId="137"/>
    <cellStyle name="40% - Акцент4 2 2 2" xfId="264"/>
    <cellStyle name="40% - Акцент4 2 3" xfId="92"/>
    <cellStyle name="40% - Акцент4 2 3 2" xfId="225"/>
    <cellStyle name="40% - Акцент4 2 4" xfId="195"/>
    <cellStyle name="40% - Акцент4 2_Итоговый рейтинг" xfId="172"/>
    <cellStyle name="40% - Акцент4 3" xfId="119"/>
    <cellStyle name="40% - Акцент4 3 2" xfId="247"/>
    <cellStyle name="40% - Акцент4 4" xfId="71"/>
    <cellStyle name="40% - Акцент4 4 2" xfId="208"/>
    <cellStyle name="40% - Акцент4 5" xfId="182"/>
    <cellStyle name="40% - Акцент4 6" xfId="287"/>
    <cellStyle name="40% - Акцент5" xfId="36" builtinId="47" customBuiltin="1"/>
    <cellStyle name="40% - Акцент5 2" xfId="56"/>
    <cellStyle name="40% - Акцент5 2 2" xfId="139"/>
    <cellStyle name="40% - Акцент5 2 2 2" xfId="266"/>
    <cellStyle name="40% - Акцент5 2 3" xfId="94"/>
    <cellStyle name="40% - Акцент5 2 3 2" xfId="227"/>
    <cellStyle name="40% - Акцент5 2 4" xfId="197"/>
    <cellStyle name="40% - Акцент5 2_Итоговый рейтинг" xfId="61"/>
    <cellStyle name="40% - Акцент5 3" xfId="121"/>
    <cellStyle name="40% - Акцент5 3 2" xfId="249"/>
    <cellStyle name="40% - Акцент5 4" xfId="74"/>
    <cellStyle name="40% - Акцент5 4 2" xfId="210"/>
    <cellStyle name="40% - Акцент5 5" xfId="184"/>
    <cellStyle name="40% - Акцент5 6" xfId="288"/>
    <cellStyle name="40% - Акцент6" xfId="40" builtinId="51" customBuiltin="1"/>
    <cellStyle name="40% - Акцент6 2" xfId="58"/>
    <cellStyle name="40% - Акцент6 2 2" xfId="141"/>
    <cellStyle name="40% - Акцент6 2 2 2" xfId="268"/>
    <cellStyle name="40% - Акцент6 2 3" xfId="96"/>
    <cellStyle name="40% - Акцент6 2 3 2" xfId="229"/>
    <cellStyle name="40% - Акцент6 2 4" xfId="199"/>
    <cellStyle name="40% - Акцент6 2_Итоговый рейтинг" xfId="60"/>
    <cellStyle name="40% - Акцент6 3" xfId="123"/>
    <cellStyle name="40% - Акцент6 3 2" xfId="251"/>
    <cellStyle name="40% - Акцент6 4" xfId="76"/>
    <cellStyle name="40% - Акцент6 4 2" xfId="212"/>
    <cellStyle name="40% - Акцент6 5" xfId="186"/>
    <cellStyle name="40% - Акцент6 6" xfId="289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вод 2" xfId="98"/>
    <cellStyle name="Вывод 3" xfId="103"/>
    <cellStyle name="Вывод 4" xfId="124"/>
    <cellStyle name="Вывод 5" xfId="150"/>
    <cellStyle name="Вывод 6" xfId="290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104"/>
    <cellStyle name="Обычный 10 2" xfId="145"/>
    <cellStyle name="Обычный 10 2 2" xfId="272"/>
    <cellStyle name="Обычный 10 3" xfId="233"/>
    <cellStyle name="Обычный 10_Итоговый рейтинг" xfId="154"/>
    <cellStyle name="Обычный 11" xfId="106"/>
    <cellStyle name="Обычный 11 2" xfId="147"/>
    <cellStyle name="Обычный 11 2 2" xfId="274"/>
    <cellStyle name="Обычный 11 3" xfId="235"/>
    <cellStyle name="Обычный 11_Итоговый рейтинг" xfId="170"/>
    <cellStyle name="Обычный 12" xfId="109"/>
    <cellStyle name="Обычный 12 2" xfId="237"/>
    <cellStyle name="Обычный 13" xfId="59"/>
    <cellStyle name="Обычный 14" xfId="149"/>
    <cellStyle name="Обычный 15" xfId="277"/>
    <cellStyle name="Обычный 2" xfId="44"/>
    <cellStyle name="Обычный 2 12" xfId="276"/>
    <cellStyle name="Обычный 2 2" xfId="82"/>
    <cellStyle name="Обычный 2 2 2" xfId="101"/>
    <cellStyle name="Обычный 2 2 2 2" xfId="144"/>
    <cellStyle name="Обычный 2 2 2 2 2" xfId="271"/>
    <cellStyle name="Обычный 2 2 2 3" xfId="232"/>
    <cellStyle name="Обычный 2 2 2_Итоговый рейтинг" xfId="164"/>
    <cellStyle name="Обычный 2 2 3" xfId="127"/>
    <cellStyle name="Обычный 2 2 3 2" xfId="254"/>
    <cellStyle name="Обычный 2 2 4" xfId="215"/>
    <cellStyle name="Обычный 2 2 5" xfId="291"/>
    <cellStyle name="Обычный 2 2_Итоговый рейтинг" xfId="77"/>
    <cellStyle name="Обычный 2 3" xfId="105"/>
    <cellStyle name="Обычный 2 3 2" xfId="146"/>
    <cellStyle name="Обычный 2 3 2 2" xfId="273"/>
    <cellStyle name="Обычный 2 3 3" xfId="234"/>
    <cellStyle name="Обычный 2 3_Итоговый рейтинг" xfId="69"/>
    <cellStyle name="Обычный 2 4" xfId="108"/>
    <cellStyle name="Обычный 2 4 2" xfId="148"/>
    <cellStyle name="Обычный 2 4 2 2" xfId="275"/>
    <cellStyle name="Обычный 2 4 3" xfId="236"/>
    <cellStyle name="Обычный 2 4_Итоговый рейтинг" xfId="169"/>
    <cellStyle name="Обычный 2 5" xfId="110"/>
    <cellStyle name="Обычный 2 5 2" xfId="238"/>
    <cellStyle name="Обычный 2 6" xfId="151"/>
    <cellStyle name="Обычный 2_Итоговый рейтинг" xfId="161"/>
    <cellStyle name="Обычный 3" xfId="45"/>
    <cellStyle name="Обычный 3 2" xfId="81"/>
    <cellStyle name="Обычный 3 3" xfId="107"/>
    <cellStyle name="Обычный 3 4" xfId="152"/>
    <cellStyle name="Обычный 3 5" xfId="292"/>
    <cellStyle name="Обычный 3_Итоговый рейтинг" xfId="171"/>
    <cellStyle name="Обычный 4" xfId="78"/>
    <cellStyle name="Обычный 4 2" xfId="99"/>
    <cellStyle name="Обычный 4 2 2" xfId="142"/>
    <cellStyle name="Обычный 4 2 2 2" xfId="269"/>
    <cellStyle name="Обычный 4 2 3" xfId="230"/>
    <cellStyle name="Обычный 4 2_Итоговый рейтинг" xfId="167"/>
    <cellStyle name="Обычный 4 3" xfId="125"/>
    <cellStyle name="Обычный 4 3 2" xfId="252"/>
    <cellStyle name="Обычный 4 4" xfId="213"/>
    <cellStyle name="Обычный 4_Итоговый рейтинг" xfId="155"/>
    <cellStyle name="Обычный 5" xfId="80"/>
    <cellStyle name="Обычный 5 10" xfId="295"/>
    <cellStyle name="Обычный 5 11" xfId="296"/>
    <cellStyle name="Обычный 5 2" xfId="100"/>
    <cellStyle name="Обычный 5 2 2" xfId="143"/>
    <cellStyle name="Обычный 5 2 2 2" xfId="270"/>
    <cellStyle name="Обычный 5 2 3" xfId="231"/>
    <cellStyle name="Обычный 5 2_Итоговый рейтинг" xfId="166"/>
    <cellStyle name="Обычный 5 3" xfId="126"/>
    <cellStyle name="Обычный 5 3 2" xfId="253"/>
    <cellStyle name="Обычный 5 4" xfId="214"/>
    <cellStyle name="Обычный 5 6" xfId="294"/>
    <cellStyle name="Обычный 5_Итоговый рейтинг" xfId="153"/>
    <cellStyle name="Обычный 6" xfId="97"/>
    <cellStyle name="Обычный 7" xfId="83"/>
    <cellStyle name="Обычный 7 2" xfId="128"/>
    <cellStyle name="Обычный 7 2 2" xfId="255"/>
    <cellStyle name="Обычный 7 3" xfId="216"/>
    <cellStyle name="Обычный 7_Итоговый рейтинг" xfId="165"/>
    <cellStyle name="Обычный 8" xfId="102"/>
    <cellStyle name="Обычный 9" xfId="79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6"/>
    <cellStyle name="Примечание 2 2" xfId="129"/>
    <cellStyle name="Примечание 2 2 2" xfId="256"/>
    <cellStyle name="Примечание 2 3" xfId="84"/>
    <cellStyle name="Примечание 2 3 2" xfId="217"/>
    <cellStyle name="Примечание 2 4" xfId="187"/>
    <cellStyle name="Примечание 2 5" xfId="293"/>
    <cellStyle name="Примечание 2_Итоговый рейтинг" xfId="72"/>
    <cellStyle name="Примечание 3" xfId="111"/>
    <cellStyle name="Примечание 3 2" xfId="239"/>
    <cellStyle name="Примечание 4" xfId="62"/>
    <cellStyle name="Примечание 4 2" xfId="200"/>
    <cellStyle name="Примечание 5" xfId="174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FF9999"/>
      <color rgb="FF99FFCC"/>
      <color rgb="FFFF3300"/>
      <color rgb="FF008000"/>
      <color rgb="FF0099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48;&#1090;&#1086;&#1075;&#1086;&#1074;&#1099;&#1081; &#1088;&#1077;&#1081;&#1090;&#1080;&#1085;&#107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10885</xdr:colOff>
      <xdr:row>9</xdr:row>
      <xdr:rowOff>174171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0" y="2318657"/>
          <a:ext cx="8147956" cy="174171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workbookViewId="0">
      <selection activeCell="M63" sqref="M63"/>
    </sheetView>
  </sheetViews>
  <sheetFormatPr defaultRowHeight="15" outlineLevelRow="1" x14ac:dyDescent="0.25"/>
  <cols>
    <col min="1" max="1" width="37.5703125" customWidth="1"/>
    <col min="2" max="2" width="16.85546875" style="1" customWidth="1"/>
    <col min="3" max="3" width="5.7109375" style="27" customWidth="1"/>
    <col min="4" max="7" width="16.85546875" style="1" customWidth="1"/>
  </cols>
  <sheetData>
    <row r="1" spans="1:7" x14ac:dyDescent="0.25">
      <c r="A1" s="126" t="s">
        <v>0</v>
      </c>
      <c r="B1" s="126"/>
      <c r="C1" s="126"/>
      <c r="D1" s="126"/>
      <c r="E1" s="126"/>
      <c r="F1" s="126"/>
      <c r="G1" s="126"/>
    </row>
    <row r="2" spans="1:7" x14ac:dyDescent="0.25">
      <c r="A2" s="126"/>
      <c r="B2" s="126"/>
      <c r="C2" s="126"/>
      <c r="D2" s="126"/>
      <c r="E2" s="126"/>
      <c r="F2" s="126"/>
      <c r="G2" s="126"/>
    </row>
    <row r="3" spans="1:7" ht="15.75" thickBot="1" x14ac:dyDescent="0.3">
      <c r="A3" s="127"/>
      <c r="B3" s="127"/>
      <c r="C3" s="128"/>
      <c r="D3" s="127"/>
      <c r="E3" s="127"/>
      <c r="F3" s="127"/>
      <c r="G3" s="127"/>
    </row>
    <row r="4" spans="1:7" ht="60.75" thickBot="1" x14ac:dyDescent="0.3">
      <c r="A4" s="2" t="s">
        <v>1</v>
      </c>
      <c r="B4" s="28" t="s">
        <v>2</v>
      </c>
      <c r="C4" s="35"/>
      <c r="D4" s="3" t="s">
        <v>3</v>
      </c>
      <c r="E4" s="3" t="s">
        <v>4</v>
      </c>
      <c r="F4" s="3" t="s">
        <v>5</v>
      </c>
      <c r="G4" s="4" t="s">
        <v>6</v>
      </c>
    </row>
    <row r="5" spans="1:7" x14ac:dyDescent="0.25">
      <c r="A5" s="5" t="s">
        <v>7</v>
      </c>
      <c r="B5" s="29">
        <v>1</v>
      </c>
      <c r="C5" s="36" t="e">
        <f>LOOKUP(A5,#REF!,#REF!)</f>
        <v>#REF!</v>
      </c>
      <c r="D5" s="6">
        <v>2</v>
      </c>
      <c r="E5" s="6">
        <v>3</v>
      </c>
      <c r="F5" s="6">
        <v>3</v>
      </c>
      <c r="G5" s="7">
        <v>3</v>
      </c>
    </row>
    <row r="6" spans="1:7" x14ac:dyDescent="0.25">
      <c r="A6" s="8" t="s">
        <v>8</v>
      </c>
      <c r="B6" s="30">
        <v>2</v>
      </c>
      <c r="C6" s="36" t="e">
        <f>LOOKUP(A6,#REF!,#REF!)</f>
        <v>#REF!</v>
      </c>
      <c r="D6" s="9">
        <v>4</v>
      </c>
      <c r="E6" s="9">
        <v>1</v>
      </c>
      <c r="F6" s="9">
        <v>2</v>
      </c>
      <c r="G6" s="10">
        <v>8</v>
      </c>
    </row>
    <row r="7" spans="1:7" x14ac:dyDescent="0.25">
      <c r="A7" s="11" t="s">
        <v>9</v>
      </c>
      <c r="B7" s="31">
        <v>3</v>
      </c>
      <c r="C7" s="36" t="e">
        <f>LOOKUP(A7,#REF!,#REF!)</f>
        <v>#REF!</v>
      </c>
      <c r="D7" s="12">
        <v>5</v>
      </c>
      <c r="E7" s="12">
        <v>5</v>
      </c>
      <c r="F7" s="12">
        <v>5</v>
      </c>
      <c r="G7" s="13">
        <v>2</v>
      </c>
    </row>
    <row r="8" spans="1:7" x14ac:dyDescent="0.25">
      <c r="A8" s="8" t="s">
        <v>10</v>
      </c>
      <c r="B8" s="30">
        <v>4</v>
      </c>
      <c r="C8" s="36" t="e">
        <f>LOOKUP(A8,#REF!,#REF!)</f>
        <v>#REF!</v>
      </c>
      <c r="D8" s="9">
        <v>2</v>
      </c>
      <c r="E8" s="9">
        <v>7</v>
      </c>
      <c r="F8" s="9">
        <v>1</v>
      </c>
      <c r="G8" s="10">
        <v>12</v>
      </c>
    </row>
    <row r="9" spans="1:7" ht="15.75" thickBot="1" x14ac:dyDescent="0.3">
      <c r="A9" s="14" t="s">
        <v>11</v>
      </c>
      <c r="B9" s="32">
        <v>5</v>
      </c>
      <c r="C9" s="36" t="e">
        <f>LOOKUP(A9,#REF!,#REF!)</f>
        <v>#REF!</v>
      </c>
      <c r="D9" s="15">
        <v>1</v>
      </c>
      <c r="E9" s="15">
        <v>2</v>
      </c>
      <c r="F9" s="15">
        <v>11</v>
      </c>
      <c r="G9" s="16">
        <v>13</v>
      </c>
    </row>
    <row r="10" spans="1:7" ht="15.75" thickBot="1" x14ac:dyDescent="0.3">
      <c r="A10" s="17"/>
      <c r="B10" s="18"/>
      <c r="C10" s="36" t="e">
        <f>LOOKUP(A10,#REF!,#REF!)</f>
        <v>#REF!</v>
      </c>
      <c r="D10" s="19"/>
      <c r="E10" s="19"/>
      <c r="F10" s="19"/>
      <c r="G10" s="20"/>
    </row>
    <row r="11" spans="1:7" hidden="1" outlineLevel="1" x14ac:dyDescent="0.25">
      <c r="A11" s="8" t="s">
        <v>12</v>
      </c>
      <c r="B11" s="30">
        <v>6</v>
      </c>
      <c r="C11" s="36" t="e">
        <f>LOOKUP(A11,#REF!,#REF!)</f>
        <v>#REF!</v>
      </c>
      <c r="D11" s="9">
        <v>13</v>
      </c>
      <c r="E11" s="9">
        <v>9</v>
      </c>
      <c r="F11" s="9">
        <v>7</v>
      </c>
      <c r="G11" s="10">
        <v>7</v>
      </c>
    </row>
    <row r="12" spans="1:7" hidden="1" outlineLevel="1" x14ac:dyDescent="0.25">
      <c r="A12" s="11" t="s">
        <v>13</v>
      </c>
      <c r="B12" s="31">
        <v>6</v>
      </c>
      <c r="C12" s="36" t="e">
        <f>LOOKUP(A12,#REF!,#REF!)</f>
        <v>#REF!</v>
      </c>
      <c r="D12" s="12">
        <v>15</v>
      </c>
      <c r="E12" s="12">
        <v>16</v>
      </c>
      <c r="F12" s="12">
        <v>4</v>
      </c>
      <c r="G12" s="13">
        <v>1</v>
      </c>
    </row>
    <row r="13" spans="1:7" hidden="1" outlineLevel="1" x14ac:dyDescent="0.25">
      <c r="A13" s="8" t="s">
        <v>14</v>
      </c>
      <c r="B13" s="30">
        <v>8</v>
      </c>
      <c r="C13" s="36" t="e">
        <f>LOOKUP(A13,#REF!,#REF!)</f>
        <v>#REF!</v>
      </c>
      <c r="D13" s="9">
        <v>6</v>
      </c>
      <c r="E13" s="9">
        <v>3</v>
      </c>
      <c r="F13" s="9">
        <v>29</v>
      </c>
      <c r="G13" s="10">
        <v>5</v>
      </c>
    </row>
    <row r="14" spans="1:7" hidden="1" outlineLevel="1" x14ac:dyDescent="0.25">
      <c r="A14" s="11" t="s">
        <v>15</v>
      </c>
      <c r="B14" s="31">
        <v>9</v>
      </c>
      <c r="C14" s="36" t="e">
        <f>LOOKUP(A14,#REF!,#REF!)</f>
        <v>#REF!</v>
      </c>
      <c r="D14" s="12">
        <v>10</v>
      </c>
      <c r="E14" s="12">
        <v>12</v>
      </c>
      <c r="F14" s="12">
        <v>6</v>
      </c>
      <c r="G14" s="13">
        <v>28</v>
      </c>
    </row>
    <row r="15" spans="1:7" hidden="1" outlineLevel="1" x14ac:dyDescent="0.25">
      <c r="A15" s="8" t="s">
        <v>16</v>
      </c>
      <c r="B15" s="30">
        <v>10</v>
      </c>
      <c r="C15" s="36" t="e">
        <f>LOOKUP(A15,#REF!,#REF!)</f>
        <v>#REF!</v>
      </c>
      <c r="D15" s="9">
        <v>26</v>
      </c>
      <c r="E15" s="9">
        <v>6</v>
      </c>
      <c r="F15" s="9">
        <v>10</v>
      </c>
      <c r="G15" s="10">
        <v>19</v>
      </c>
    </row>
    <row r="16" spans="1:7" hidden="1" outlineLevel="1" x14ac:dyDescent="0.25">
      <c r="A16" s="11" t="s">
        <v>17</v>
      </c>
      <c r="B16" s="31">
        <v>11</v>
      </c>
      <c r="C16" s="36" t="e">
        <f>LOOKUP(A16,#REF!,#REF!)</f>
        <v>#REF!</v>
      </c>
      <c r="D16" s="12">
        <v>11</v>
      </c>
      <c r="E16" s="12">
        <v>8</v>
      </c>
      <c r="F16" s="12">
        <v>26</v>
      </c>
      <c r="G16" s="13">
        <v>17</v>
      </c>
    </row>
    <row r="17" spans="1:7" hidden="1" outlineLevel="1" x14ac:dyDescent="0.25">
      <c r="A17" s="8" t="s">
        <v>18</v>
      </c>
      <c r="B17" s="30">
        <v>12</v>
      </c>
      <c r="C17" s="36" t="e">
        <f>LOOKUP(A17,#REF!,#REF!)</f>
        <v>#REF!</v>
      </c>
      <c r="D17" s="9">
        <v>16</v>
      </c>
      <c r="E17" s="9">
        <v>23</v>
      </c>
      <c r="F17" s="9">
        <v>12</v>
      </c>
      <c r="G17" s="10">
        <v>14</v>
      </c>
    </row>
    <row r="18" spans="1:7" hidden="1" outlineLevel="1" x14ac:dyDescent="0.25">
      <c r="A18" s="11" t="s">
        <v>19</v>
      </c>
      <c r="B18" s="31">
        <v>13</v>
      </c>
      <c r="C18" s="36" t="e">
        <f>LOOKUP(A18,#REF!,#REF!)</f>
        <v>#REF!</v>
      </c>
      <c r="D18" s="12">
        <v>31</v>
      </c>
      <c r="E18" s="12">
        <v>26</v>
      </c>
      <c r="F18" s="12">
        <v>7</v>
      </c>
      <c r="G18" s="13">
        <v>3</v>
      </c>
    </row>
    <row r="19" spans="1:7" hidden="1" outlineLevel="1" x14ac:dyDescent="0.25">
      <c r="A19" s="8" t="s">
        <v>20</v>
      </c>
      <c r="B19" s="30">
        <v>14</v>
      </c>
      <c r="C19" s="36" t="e">
        <f>LOOKUP(A19,#REF!,#REF!)</f>
        <v>#REF!</v>
      </c>
      <c r="D19" s="9">
        <v>14</v>
      </c>
      <c r="E19" s="9">
        <v>19</v>
      </c>
      <c r="F19" s="9">
        <v>18</v>
      </c>
      <c r="G19" s="10">
        <v>23</v>
      </c>
    </row>
    <row r="20" spans="1:7" hidden="1" outlineLevel="1" x14ac:dyDescent="0.25">
      <c r="A20" s="11" t="s">
        <v>21</v>
      </c>
      <c r="B20" s="31">
        <v>15</v>
      </c>
      <c r="C20" s="36" t="e">
        <f>LOOKUP(A20,#REF!,#REF!)</f>
        <v>#REF!</v>
      </c>
      <c r="D20" s="12">
        <v>29</v>
      </c>
      <c r="E20" s="12">
        <v>15</v>
      </c>
      <c r="F20" s="12">
        <v>23</v>
      </c>
      <c r="G20" s="13">
        <v>9</v>
      </c>
    </row>
    <row r="21" spans="1:7" hidden="1" outlineLevel="1" x14ac:dyDescent="0.25">
      <c r="A21" s="8" t="s">
        <v>22</v>
      </c>
      <c r="B21" s="30">
        <v>15</v>
      </c>
      <c r="C21" s="36" t="e">
        <f>LOOKUP(A21,#REF!,#REF!)</f>
        <v>#REF!</v>
      </c>
      <c r="D21" s="9">
        <v>12</v>
      </c>
      <c r="E21" s="9">
        <v>18</v>
      </c>
      <c r="F21" s="9">
        <v>9</v>
      </c>
      <c r="G21" s="10">
        <v>37</v>
      </c>
    </row>
    <row r="22" spans="1:7" hidden="1" outlineLevel="1" x14ac:dyDescent="0.25">
      <c r="A22" s="11" t="s">
        <v>23</v>
      </c>
      <c r="B22" s="31">
        <v>17</v>
      </c>
      <c r="C22" s="36" t="e">
        <f>LOOKUP(A22,#REF!,#REF!)</f>
        <v>#REF!</v>
      </c>
      <c r="D22" s="12">
        <v>7</v>
      </c>
      <c r="E22" s="12">
        <v>21</v>
      </c>
      <c r="F22" s="12">
        <v>25</v>
      </c>
      <c r="G22" s="13">
        <v>26</v>
      </c>
    </row>
    <row r="23" spans="1:7" hidden="1" outlineLevel="1" x14ac:dyDescent="0.25">
      <c r="A23" s="8" t="s">
        <v>24</v>
      </c>
      <c r="B23" s="30">
        <v>17</v>
      </c>
      <c r="C23" s="36" t="e">
        <f>LOOKUP(A23,#REF!,#REF!)</f>
        <v>#REF!</v>
      </c>
      <c r="D23" s="9">
        <v>22</v>
      </c>
      <c r="E23" s="9">
        <v>12</v>
      </c>
      <c r="F23" s="9">
        <v>14</v>
      </c>
      <c r="G23" s="10">
        <v>32</v>
      </c>
    </row>
    <row r="24" spans="1:7" hidden="1" outlineLevel="1" x14ac:dyDescent="0.25">
      <c r="A24" s="11" t="s">
        <v>25</v>
      </c>
      <c r="B24" s="31">
        <v>19</v>
      </c>
      <c r="C24" s="36" t="e">
        <f>LOOKUP(A24,#REF!,#REF!)</f>
        <v>#REF!</v>
      </c>
      <c r="D24" s="12">
        <v>18</v>
      </c>
      <c r="E24" s="12">
        <v>26</v>
      </c>
      <c r="F24" s="12">
        <v>21</v>
      </c>
      <c r="G24" s="13">
        <v>15</v>
      </c>
    </row>
    <row r="25" spans="1:7" hidden="1" outlineLevel="1" x14ac:dyDescent="0.25">
      <c r="A25" s="8" t="s">
        <v>26</v>
      </c>
      <c r="B25" s="30">
        <v>20</v>
      </c>
      <c r="C25" s="36" t="e">
        <f>LOOKUP(A25,#REF!,#REF!)</f>
        <v>#REF!</v>
      </c>
      <c r="D25" s="9">
        <v>18</v>
      </c>
      <c r="E25" s="9">
        <v>31</v>
      </c>
      <c r="F25" s="9">
        <v>13</v>
      </c>
      <c r="G25" s="10">
        <v>19</v>
      </c>
    </row>
    <row r="26" spans="1:7" hidden="1" outlineLevel="1" x14ac:dyDescent="0.25">
      <c r="A26" s="11" t="s">
        <v>27</v>
      </c>
      <c r="B26" s="31">
        <v>20</v>
      </c>
      <c r="C26" s="36" t="e">
        <f>LOOKUP(A26,#REF!,#REF!)</f>
        <v>#REF!</v>
      </c>
      <c r="D26" s="12">
        <v>37</v>
      </c>
      <c r="E26" s="12">
        <v>17</v>
      </c>
      <c r="F26" s="12">
        <v>18</v>
      </c>
      <c r="G26" s="13">
        <v>9</v>
      </c>
    </row>
    <row r="27" spans="1:7" hidden="1" outlineLevel="1" x14ac:dyDescent="0.25">
      <c r="A27" s="8" t="s">
        <v>28</v>
      </c>
      <c r="B27" s="30">
        <v>20</v>
      </c>
      <c r="C27" s="36" t="e">
        <f>LOOKUP(A27,#REF!,#REF!)</f>
        <v>#REF!</v>
      </c>
      <c r="D27" s="9">
        <v>21</v>
      </c>
      <c r="E27" s="9">
        <v>14</v>
      </c>
      <c r="F27" s="9">
        <v>22</v>
      </c>
      <c r="G27" s="10">
        <v>24</v>
      </c>
    </row>
    <row r="28" spans="1:7" hidden="1" outlineLevel="1" x14ac:dyDescent="0.25">
      <c r="A28" s="11" t="s">
        <v>29</v>
      </c>
      <c r="B28" s="31">
        <v>23</v>
      </c>
      <c r="C28" s="36" t="e">
        <f>LOOKUP(A28,#REF!,#REF!)</f>
        <v>#REF!</v>
      </c>
      <c r="D28" s="12">
        <v>8</v>
      </c>
      <c r="E28" s="12">
        <v>36</v>
      </c>
      <c r="F28" s="12">
        <v>32</v>
      </c>
      <c r="G28" s="13">
        <v>6</v>
      </c>
    </row>
    <row r="29" spans="1:7" hidden="1" outlineLevel="1" x14ac:dyDescent="0.25">
      <c r="A29" s="8" t="s">
        <v>30</v>
      </c>
      <c r="B29" s="30">
        <v>24</v>
      </c>
      <c r="C29" s="36" t="e">
        <f>LOOKUP(A29,#REF!,#REF!)</f>
        <v>#REF!</v>
      </c>
      <c r="D29" s="9">
        <v>16</v>
      </c>
      <c r="E29" s="9">
        <v>10</v>
      </c>
      <c r="F29" s="9">
        <v>36</v>
      </c>
      <c r="G29" s="10">
        <v>21</v>
      </c>
    </row>
    <row r="30" spans="1:7" hidden="1" outlineLevel="1" x14ac:dyDescent="0.25">
      <c r="A30" s="11" t="s">
        <v>31</v>
      </c>
      <c r="B30" s="31">
        <v>25</v>
      </c>
      <c r="C30" s="36" t="e">
        <f>LOOKUP(A30,#REF!,#REF!)</f>
        <v>#REF!</v>
      </c>
      <c r="D30" s="12">
        <v>9</v>
      </c>
      <c r="E30" s="12">
        <v>25</v>
      </c>
      <c r="F30" s="12">
        <v>17</v>
      </c>
      <c r="G30" s="13">
        <v>36</v>
      </c>
    </row>
    <row r="31" spans="1:7" hidden="1" outlineLevel="1" x14ac:dyDescent="0.25">
      <c r="A31" s="8" t="s">
        <v>32</v>
      </c>
      <c r="B31" s="30">
        <v>26</v>
      </c>
      <c r="C31" s="36" t="e">
        <f>LOOKUP(A31,#REF!,#REF!)</f>
        <v>#REF!</v>
      </c>
      <c r="D31" s="9">
        <v>28</v>
      </c>
      <c r="E31" s="9">
        <v>10</v>
      </c>
      <c r="F31" s="9">
        <v>36</v>
      </c>
      <c r="G31" s="10">
        <v>18</v>
      </c>
    </row>
    <row r="32" spans="1:7" hidden="1" outlineLevel="1" x14ac:dyDescent="0.25">
      <c r="A32" s="11" t="s">
        <v>33</v>
      </c>
      <c r="B32" s="31">
        <v>27</v>
      </c>
      <c r="C32" s="36" t="e">
        <f>LOOKUP(A32,#REF!,#REF!)</f>
        <v>#REF!</v>
      </c>
      <c r="D32" s="12">
        <v>35</v>
      </c>
      <c r="E32" s="12">
        <v>23</v>
      </c>
      <c r="F32" s="12">
        <v>14</v>
      </c>
      <c r="G32" s="13">
        <v>28</v>
      </c>
    </row>
    <row r="33" spans="1:7" hidden="1" outlineLevel="1" x14ac:dyDescent="0.25">
      <c r="A33" s="8" t="s">
        <v>34</v>
      </c>
      <c r="B33" s="30">
        <v>28</v>
      </c>
      <c r="C33" s="36" t="e">
        <f>LOOKUP(A33,#REF!,#REF!)</f>
        <v>#REF!</v>
      </c>
      <c r="D33" s="9">
        <v>36</v>
      </c>
      <c r="E33" s="9">
        <v>35</v>
      </c>
      <c r="F33" s="9">
        <v>29</v>
      </c>
      <c r="G33" s="10">
        <v>9</v>
      </c>
    </row>
    <row r="34" spans="1:7" hidden="1" outlineLevel="1" x14ac:dyDescent="0.25">
      <c r="A34" s="11" t="s">
        <v>35</v>
      </c>
      <c r="B34" s="31">
        <v>29</v>
      </c>
      <c r="C34" s="36" t="e">
        <f>LOOKUP(A34,#REF!,#REF!)</f>
        <v>#REF!</v>
      </c>
      <c r="D34" s="12">
        <v>33</v>
      </c>
      <c r="E34" s="12">
        <v>30</v>
      </c>
      <c r="F34" s="12">
        <v>14</v>
      </c>
      <c r="G34" s="13">
        <v>33</v>
      </c>
    </row>
    <row r="35" spans="1:7" hidden="1" outlineLevel="1" x14ac:dyDescent="0.25">
      <c r="A35" s="8" t="s">
        <v>36</v>
      </c>
      <c r="B35" s="30">
        <v>29</v>
      </c>
      <c r="C35" s="36" t="e">
        <f>LOOKUP(A35,#REF!,#REF!)</f>
        <v>#REF!</v>
      </c>
      <c r="D35" s="9">
        <v>24</v>
      </c>
      <c r="E35" s="9">
        <v>28</v>
      </c>
      <c r="F35" s="9">
        <v>24</v>
      </c>
      <c r="G35" s="10">
        <v>34</v>
      </c>
    </row>
    <row r="36" spans="1:7" hidden="1" outlineLevel="1" x14ac:dyDescent="0.25">
      <c r="A36" s="11" t="s">
        <v>37</v>
      </c>
      <c r="B36" s="31">
        <v>31</v>
      </c>
      <c r="C36" s="36" t="e">
        <f>LOOKUP(A36,#REF!,#REF!)</f>
        <v>#REF!</v>
      </c>
      <c r="D36" s="12">
        <v>20</v>
      </c>
      <c r="E36" s="12">
        <v>34</v>
      </c>
      <c r="F36" s="12">
        <v>20</v>
      </c>
      <c r="G36" s="13">
        <v>38</v>
      </c>
    </row>
    <row r="37" spans="1:7" hidden="1" outlineLevel="1" x14ac:dyDescent="0.25">
      <c r="A37" s="8" t="s">
        <v>38</v>
      </c>
      <c r="B37" s="30">
        <v>32</v>
      </c>
      <c r="C37" s="36" t="e">
        <f>LOOKUP(A37,#REF!,#REF!)</f>
        <v>#REF!</v>
      </c>
      <c r="D37" s="9">
        <v>44</v>
      </c>
      <c r="E37" s="9">
        <v>22</v>
      </c>
      <c r="F37" s="9">
        <v>34</v>
      </c>
      <c r="G37" s="10">
        <v>22</v>
      </c>
    </row>
    <row r="38" spans="1:7" hidden="1" outlineLevel="1" x14ac:dyDescent="0.25">
      <c r="A38" s="11" t="s">
        <v>39</v>
      </c>
      <c r="B38" s="31">
        <v>33</v>
      </c>
      <c r="C38" s="36" t="e">
        <f>LOOKUP(A38,#REF!,#REF!)</f>
        <v>#REF!</v>
      </c>
      <c r="D38" s="12">
        <v>32</v>
      </c>
      <c r="E38" s="12">
        <v>43</v>
      </c>
      <c r="F38" s="12">
        <v>26</v>
      </c>
      <c r="G38" s="13">
        <v>24</v>
      </c>
    </row>
    <row r="39" spans="1:7" hidden="1" outlineLevel="1" x14ac:dyDescent="0.25">
      <c r="A39" s="8" t="s">
        <v>40</v>
      </c>
      <c r="B39" s="30">
        <v>34</v>
      </c>
      <c r="C39" s="36" t="e">
        <f>LOOKUP(A39,#REF!,#REF!)</f>
        <v>#REF!</v>
      </c>
      <c r="D39" s="9">
        <v>39</v>
      </c>
      <c r="E39" s="9">
        <v>40</v>
      </c>
      <c r="F39" s="9">
        <v>33</v>
      </c>
      <c r="G39" s="10">
        <v>15</v>
      </c>
    </row>
    <row r="40" spans="1:7" hidden="1" outlineLevel="1" x14ac:dyDescent="0.25">
      <c r="A40" s="11" t="s">
        <v>41</v>
      </c>
      <c r="B40" s="31">
        <v>35</v>
      </c>
      <c r="C40" s="36" t="e">
        <f>LOOKUP(A40,#REF!,#REF!)</f>
        <v>#REF!</v>
      </c>
      <c r="D40" s="12">
        <v>25</v>
      </c>
      <c r="E40" s="12">
        <v>20</v>
      </c>
      <c r="F40" s="12">
        <v>38</v>
      </c>
      <c r="G40" s="13">
        <v>45</v>
      </c>
    </row>
    <row r="41" spans="1:7" hidden="1" outlineLevel="1" x14ac:dyDescent="0.25">
      <c r="A41" s="8" t="s">
        <v>42</v>
      </c>
      <c r="B41" s="30">
        <v>36</v>
      </c>
      <c r="C41" s="36" t="e">
        <f>LOOKUP(A41,#REF!,#REF!)</f>
        <v>#REF!</v>
      </c>
      <c r="D41" s="9">
        <v>27</v>
      </c>
      <c r="E41" s="9">
        <v>29</v>
      </c>
      <c r="F41" s="9">
        <v>35</v>
      </c>
      <c r="G41" s="10">
        <v>43</v>
      </c>
    </row>
    <row r="42" spans="1:7" hidden="1" outlineLevel="1" x14ac:dyDescent="0.25">
      <c r="A42" s="11" t="s">
        <v>43</v>
      </c>
      <c r="B42" s="31">
        <v>37</v>
      </c>
      <c r="C42" s="36" t="e">
        <f>LOOKUP(A42,#REF!,#REF!)</f>
        <v>#REF!</v>
      </c>
      <c r="D42" s="12">
        <v>22</v>
      </c>
      <c r="E42" s="12">
        <v>44</v>
      </c>
      <c r="F42" s="12">
        <v>42</v>
      </c>
      <c r="G42" s="13">
        <v>28</v>
      </c>
    </row>
    <row r="43" spans="1:7" hidden="1" outlineLevel="1" x14ac:dyDescent="0.25">
      <c r="A43" s="8" t="s">
        <v>44</v>
      </c>
      <c r="B43" s="30">
        <v>38</v>
      </c>
      <c r="C43" s="36" t="e">
        <f>LOOKUP(A43,#REF!,#REF!)</f>
        <v>#REF!</v>
      </c>
      <c r="D43" s="9">
        <v>38</v>
      </c>
      <c r="E43" s="9">
        <v>32</v>
      </c>
      <c r="F43" s="9">
        <v>31</v>
      </c>
      <c r="G43" s="10">
        <v>42</v>
      </c>
    </row>
    <row r="44" spans="1:7" hidden="1" outlineLevel="1" x14ac:dyDescent="0.25">
      <c r="A44" s="11" t="s">
        <v>45</v>
      </c>
      <c r="B44" s="31">
        <v>39</v>
      </c>
      <c r="C44" s="36" t="e">
        <f>LOOKUP(A44,#REF!,#REF!)</f>
        <v>#REF!</v>
      </c>
      <c r="D44" s="12">
        <v>30</v>
      </c>
      <c r="E44" s="12">
        <v>41</v>
      </c>
      <c r="F44" s="12">
        <v>38</v>
      </c>
      <c r="G44" s="13">
        <v>35</v>
      </c>
    </row>
    <row r="45" spans="1:7" hidden="1" outlineLevel="1" x14ac:dyDescent="0.25">
      <c r="A45" s="8" t="s">
        <v>46</v>
      </c>
      <c r="B45" s="30">
        <v>40</v>
      </c>
      <c r="C45" s="36" t="e">
        <f>LOOKUP(A45,#REF!,#REF!)</f>
        <v>#REF!</v>
      </c>
      <c r="D45" s="9">
        <v>42</v>
      </c>
      <c r="E45" s="9">
        <v>37</v>
      </c>
      <c r="F45" s="9">
        <v>40</v>
      </c>
      <c r="G45" s="10">
        <v>26</v>
      </c>
    </row>
    <row r="46" spans="1:7" hidden="1" outlineLevel="1" x14ac:dyDescent="0.25">
      <c r="A46" s="21"/>
      <c r="B46" s="33"/>
      <c r="C46" s="36" t="e">
        <f>LOOKUP(A46,#REF!,#REF!)</f>
        <v>#REF!</v>
      </c>
      <c r="D46" s="22"/>
      <c r="E46" s="22"/>
      <c r="F46" s="22"/>
      <c r="G46" s="23"/>
    </row>
    <row r="47" spans="1:7" collapsed="1" x14ac:dyDescent="0.25">
      <c r="A47" s="11" t="s">
        <v>47</v>
      </c>
      <c r="B47" s="31">
        <v>41</v>
      </c>
      <c r="C47" s="36" t="e">
        <f>LOOKUP(A47,#REF!,#REF!)</f>
        <v>#REF!</v>
      </c>
      <c r="D47" s="12">
        <v>45</v>
      </c>
      <c r="E47" s="12">
        <v>41</v>
      </c>
      <c r="F47" s="12">
        <v>26</v>
      </c>
      <c r="G47" s="13">
        <v>41</v>
      </c>
    </row>
    <row r="48" spans="1:7" x14ac:dyDescent="0.25">
      <c r="A48" s="8" t="s">
        <v>48</v>
      </c>
      <c r="B48" s="30">
        <v>42</v>
      </c>
      <c r="C48" s="36" t="e">
        <f>LOOKUP(A48,#REF!,#REF!)</f>
        <v>#REF!</v>
      </c>
      <c r="D48" s="9">
        <v>33</v>
      </c>
      <c r="E48" s="9">
        <v>38</v>
      </c>
      <c r="F48" s="9">
        <v>43</v>
      </c>
      <c r="G48" s="10">
        <v>40</v>
      </c>
    </row>
    <row r="49" spans="1:7" x14ac:dyDescent="0.25">
      <c r="A49" s="11" t="s">
        <v>49</v>
      </c>
      <c r="B49" s="31">
        <v>43</v>
      </c>
      <c r="C49" s="36" t="e">
        <f>LOOKUP(A49,#REF!,#REF!)</f>
        <v>#REF!</v>
      </c>
      <c r="D49" s="12">
        <v>40</v>
      </c>
      <c r="E49" s="12">
        <v>33</v>
      </c>
      <c r="F49" s="12">
        <v>41</v>
      </c>
      <c r="G49" s="13">
        <v>44</v>
      </c>
    </row>
    <row r="50" spans="1:7" x14ac:dyDescent="0.25">
      <c r="A50" s="8" t="s">
        <v>50</v>
      </c>
      <c r="B50" s="30">
        <v>44</v>
      </c>
      <c r="C50" s="36" t="e">
        <f>LOOKUP(A50,#REF!,#REF!)</f>
        <v>#REF!</v>
      </c>
      <c r="D50" s="9">
        <v>41</v>
      </c>
      <c r="E50" s="9">
        <v>45</v>
      </c>
      <c r="F50" s="9">
        <v>44</v>
      </c>
      <c r="G50" s="10">
        <v>31</v>
      </c>
    </row>
    <row r="51" spans="1:7" ht="15.75" thickBot="1" x14ac:dyDescent="0.3">
      <c r="A51" s="24" t="s">
        <v>51</v>
      </c>
      <c r="B51" s="34">
        <v>45</v>
      </c>
      <c r="C51" s="36" t="e">
        <f>LOOKUP(A51,#REF!,#REF!)</f>
        <v>#REF!</v>
      </c>
      <c r="D51" s="25">
        <v>43</v>
      </c>
      <c r="E51" s="25">
        <v>39</v>
      </c>
      <c r="F51" s="25">
        <v>44</v>
      </c>
      <c r="G51" s="26">
        <v>39</v>
      </c>
    </row>
  </sheetData>
  <mergeCells count="1">
    <mergeCell ref="A1:G3"/>
  </mergeCells>
  <conditionalFormatting sqref="C5:C51">
    <cfRule type="iconSet" priority="1">
      <iconSet iconSet="3Symbols" showValue="0" reverse="1">
        <cfvo type="percent" val="0"/>
        <cfvo type="num" val="0"/>
        <cfvo type="num" val="0" gte="0"/>
      </iconSet>
    </cfRule>
    <cfRule type="iconSet" priority="2">
      <iconSet reverse="1">
        <cfvo type="percent" val="0"/>
        <cfvo type="percent" val="33"/>
        <cfvo type="percent" val="67"/>
      </iconSet>
    </cfRule>
    <cfRule type="iconSet" priority="3">
      <iconSet>
        <cfvo type="percent" val="0"/>
        <cfvo type="num" val="0"/>
        <cfvo type="num" val="0" gte="0"/>
      </iconSet>
    </cfRule>
    <cfRule type="iconSet" priority="4">
      <iconSet reverse="1">
        <cfvo type="percent" val="0"/>
        <cfvo type="num" val="0"/>
        <cfvo type="num" val="0"/>
      </iconSet>
    </cfRule>
  </conditionalFormatting>
  <hyperlinks>
    <hyperlink ref="D4" location="'Уровень жизни'!A1" display="'Уровень жизни'!A1"/>
    <hyperlink ref="E4" location="'Общие показатели'!A1" display="'Общие показатели'!A1"/>
    <hyperlink ref="F4" location="'Местный Бюджет'!A1" display="'Местный Бюджет'!A1"/>
    <hyperlink ref="G4" location="'Отраслевое развитие'!A1" display="'Отраслевое развитие'!A1"/>
    <hyperlink ref="D5" location="'Уровень жизни'!A1" display="'Уровень жизни'!A1"/>
    <hyperlink ref="E5" location="'Общие показатели'!A1" display="'Общие показатели'!A1"/>
    <hyperlink ref="F5" location="'Местный Бюджет'!A1" display="'Местный Бюджет'!A1"/>
    <hyperlink ref="G5" location="'Отраслевое развитие'!A1" display="'Отраслевое развитие'!A1"/>
    <hyperlink ref="D6" location="'Уровень жизни'!A1" display="'Уровень жизни'!A1"/>
    <hyperlink ref="E6" location="'Общие показатели'!A1" display="'Общие показатели'!A1"/>
    <hyperlink ref="F6" location="'Местный Бюджет'!A1" display="'Местный Бюджет'!A1"/>
    <hyperlink ref="G6" location="'Отраслевое развитие'!A1" display="'Отраслевое развитие'!A1"/>
    <hyperlink ref="D7" location="'Уровень жизни'!A1" display="'Уровень жизни'!A1"/>
    <hyperlink ref="E7" location="'Общие показатели'!A1" display="'Общие показатели'!A1"/>
    <hyperlink ref="F7" location="'Местный Бюджет'!A1" display="'Местный Бюджет'!A1"/>
    <hyperlink ref="G7" location="'Отраслевое развитие'!A1" display="'Отраслевое развитие'!A1"/>
    <hyperlink ref="D8" location="'Уровень жизни'!A1" display="'Уровень жизни'!A1"/>
    <hyperlink ref="E8" location="'Общие показатели'!A1" display="'Общие показатели'!A1"/>
    <hyperlink ref="F8" location="'Местный Бюджет'!A1" display="'Местный Бюджет'!A1"/>
    <hyperlink ref="G8" location="'Отраслевое развитие'!A1" display="'Отраслевое развитие'!A1"/>
    <hyperlink ref="D9" location="'Уровень жизни'!A1" display="'Уровень жизни'!A1"/>
    <hyperlink ref="E9" location="'Общие показатели'!A1" display="'Общие показатели'!A1"/>
    <hyperlink ref="F9" location="'Местный Бюджет'!A1" display="'Местный Бюджет'!A1"/>
    <hyperlink ref="G9" location="'Отраслевое развитие'!A1" display="'Отраслевое развитие'!A1"/>
    <hyperlink ref="D10" location="'Уровень жизни'!A1" display="'Уровень жизни'!A1"/>
    <hyperlink ref="E10" location="'Общие показатели'!A1" display="'Общие показатели'!A1"/>
    <hyperlink ref="F10" location="'Местный Бюджет'!A1" display="'Местный Бюджет'!A1"/>
    <hyperlink ref="G10" location="'Отраслевое развитие'!A1" display="'Отраслевое развитие'!A1"/>
    <hyperlink ref="D11" location="'Уровень жизни'!A1" display="'Уровень жизни'!A1"/>
    <hyperlink ref="E11" location="'Общие показатели'!A1" display="'Общие показатели'!A1"/>
    <hyperlink ref="F11" location="'Местный Бюджет'!A1" display="'Местный Бюджет'!A1"/>
    <hyperlink ref="G11" location="'Отраслевое развитие'!A1" display="'Отраслевое развитие'!A1"/>
    <hyperlink ref="D12" location="'Уровень жизни'!A1" display="'Уровень жизни'!A1"/>
    <hyperlink ref="E12" location="'Общие показатели'!A1" display="'Общие показатели'!A1"/>
    <hyperlink ref="F12" location="'Местный Бюджет'!A1" display="'Местный Бюджет'!A1"/>
    <hyperlink ref="G12" location="'Отраслевое развитие'!A1" display="'Отраслевое развитие'!A1"/>
    <hyperlink ref="D13" location="'Уровень жизни'!A1" display="'Уровень жизни'!A1"/>
    <hyperlink ref="E13" location="'Общие показатели'!A1" display="'Общие показатели'!A1"/>
    <hyperlink ref="F13" location="'Местный Бюджет'!A1" display="'Местный Бюджет'!A1"/>
    <hyperlink ref="G13" location="'Отраслевое развитие'!A1" display="'Отраслевое развитие'!A1"/>
    <hyperlink ref="D14" location="'Уровень жизни'!A1" display="'Уровень жизни'!A1"/>
    <hyperlink ref="E14" location="'Общие показатели'!A1" display="'Общие показатели'!A1"/>
    <hyperlink ref="F14" location="'Местный Бюджет'!A1" display="'Местный Бюджет'!A1"/>
    <hyperlink ref="G14" location="'Отраслевое развитие'!A1" display="'Отраслевое развитие'!A1"/>
    <hyperlink ref="D15" location="'Уровень жизни'!A1" display="'Уровень жизни'!A1"/>
    <hyperlink ref="E15" location="'Общие показатели'!A1" display="'Общие показатели'!A1"/>
    <hyperlink ref="F15" location="'Местный Бюджет'!A1" display="'Местный Бюджет'!A1"/>
    <hyperlink ref="G15" location="'Отраслевое развитие'!A1" display="'Отраслевое развитие'!A1"/>
    <hyperlink ref="D16" location="'Уровень жизни'!A1" display="'Уровень жизни'!A1"/>
    <hyperlink ref="E16" location="'Общие показатели'!A1" display="'Общие показатели'!A1"/>
    <hyperlink ref="F16" location="'Местный Бюджет'!A1" display="'Местный Бюджет'!A1"/>
    <hyperlink ref="G16" location="'Отраслевое развитие'!A1" display="'Отраслевое развитие'!A1"/>
    <hyperlink ref="D17" location="'Уровень жизни'!A1" display="'Уровень жизни'!A1"/>
    <hyperlink ref="E17" location="'Общие показатели'!A1" display="'Общие показатели'!A1"/>
    <hyperlink ref="F17" location="'Местный Бюджет'!A1" display="'Местный Бюджет'!A1"/>
    <hyperlink ref="G17" location="'Отраслевое развитие'!A1" display="'Отраслевое развитие'!A1"/>
    <hyperlink ref="D18" location="'Уровень жизни'!A1" display="'Уровень жизни'!A1"/>
    <hyperlink ref="E18" location="'Общие показатели'!A1" display="'Общие показатели'!A1"/>
    <hyperlink ref="F18" location="'Местный Бюджет'!A1" display="'Местный Бюджет'!A1"/>
    <hyperlink ref="G18" location="'Отраслевое развитие'!A1" display="'Отраслевое развитие'!A1"/>
    <hyperlink ref="D19" location="'Уровень жизни'!A1" display="'Уровень жизни'!A1"/>
    <hyperlink ref="E19" location="'Общие показатели'!A1" display="'Общие показатели'!A1"/>
    <hyperlink ref="F19" location="'Местный Бюджет'!A1" display="'Местный Бюджет'!A1"/>
    <hyperlink ref="G19" location="'Отраслевое развитие'!A1" display="'Отраслевое развитие'!A1"/>
    <hyperlink ref="D20" location="'Уровень жизни'!A1" display="'Уровень жизни'!A1"/>
    <hyperlink ref="E20" location="'Общие показатели'!A1" display="'Общие показатели'!A1"/>
    <hyperlink ref="F20" location="'Местный Бюджет'!A1" display="'Местный Бюджет'!A1"/>
    <hyperlink ref="G20" location="'Отраслевое развитие'!A1" display="'Отраслевое развитие'!A1"/>
    <hyperlink ref="D21" location="'Уровень жизни'!A1" display="'Уровень жизни'!A1"/>
    <hyperlink ref="E21" location="'Общие показатели'!A1" display="'Общие показатели'!A1"/>
    <hyperlink ref="F21" location="'Местный Бюджет'!A1" display="'Местный Бюджет'!A1"/>
    <hyperlink ref="G21" location="'Отраслевое развитие'!A1" display="'Отраслевое развитие'!A1"/>
    <hyperlink ref="D22" location="'Уровень жизни'!A1" display="'Уровень жизни'!A1"/>
    <hyperlink ref="E22" location="'Общие показатели'!A1" display="'Общие показатели'!A1"/>
    <hyperlink ref="F22" location="'Местный Бюджет'!A1" display="'Местный Бюджет'!A1"/>
    <hyperlink ref="G22" location="'Отраслевое развитие'!A1" display="'Отраслевое развитие'!A1"/>
    <hyperlink ref="D23" location="'Уровень жизни'!A1" display="'Уровень жизни'!A1"/>
    <hyperlink ref="E23" location="'Общие показатели'!A1" display="'Общие показатели'!A1"/>
    <hyperlink ref="F23" location="'Местный Бюджет'!A1" display="'Местный Бюджет'!A1"/>
    <hyperlink ref="G23" location="'Отраслевое развитие'!A1" display="'Отраслевое развитие'!A1"/>
    <hyperlink ref="D24" location="'Уровень жизни'!A1" display="'Уровень жизни'!A1"/>
    <hyperlink ref="E24" location="'Общие показатели'!A1" display="'Общие показатели'!A1"/>
    <hyperlink ref="F24" location="'Местный Бюджет'!A1" display="'Местный Бюджет'!A1"/>
    <hyperlink ref="G24" location="'Отраслевое развитие'!A1" display="'Отраслевое развитие'!A1"/>
    <hyperlink ref="D25" location="'Уровень жизни'!A1" display="'Уровень жизни'!A1"/>
    <hyperlink ref="E25" location="'Общие показатели'!A1" display="'Общие показатели'!A1"/>
    <hyperlink ref="F25" location="'Местный Бюджет'!A1" display="'Местный Бюджет'!A1"/>
    <hyperlink ref="G25" location="'Отраслевое развитие'!A1" display="'Отраслевое развитие'!A1"/>
    <hyperlink ref="D26" location="'Уровень жизни'!A1" display="'Уровень жизни'!A1"/>
    <hyperlink ref="E26" location="'Общие показатели'!A1" display="'Общие показатели'!A1"/>
    <hyperlink ref="F26" location="'Местный Бюджет'!A1" display="'Местный Бюджет'!A1"/>
    <hyperlink ref="G26" location="'Отраслевое развитие'!A1" display="'Отраслевое развитие'!A1"/>
    <hyperlink ref="D27" location="'Уровень жизни'!A1" display="'Уровень жизни'!A1"/>
    <hyperlink ref="E27" location="'Общие показатели'!A1" display="'Общие показатели'!A1"/>
    <hyperlink ref="F27" location="'Местный Бюджет'!A1" display="'Местный Бюджет'!A1"/>
    <hyperlink ref="G27" location="'Отраслевое развитие'!A1" display="'Отраслевое развитие'!A1"/>
    <hyperlink ref="D28" location="'Уровень жизни'!A1" display="'Уровень жизни'!A1"/>
    <hyperlink ref="E28" location="'Общие показатели'!A1" display="'Общие показатели'!A1"/>
    <hyperlink ref="F28" location="'Местный Бюджет'!A1" display="'Местный Бюджет'!A1"/>
    <hyperlink ref="G28" location="'Отраслевое развитие'!A1" display="'Отраслевое развитие'!A1"/>
    <hyperlink ref="D29" location="'Уровень жизни'!A1" display="'Уровень жизни'!A1"/>
    <hyperlink ref="E29" location="'Общие показатели'!A1" display="'Общие показатели'!A1"/>
    <hyperlink ref="F29" location="'Местный Бюджет'!A1" display="'Местный Бюджет'!A1"/>
    <hyperlink ref="G29" location="'Отраслевое развитие'!A1" display="'Отраслевое развитие'!A1"/>
    <hyperlink ref="D30" location="'Уровень жизни'!A1" display="'Уровень жизни'!A1"/>
    <hyperlink ref="E30" location="'Общие показатели'!A1" display="'Общие показатели'!A1"/>
    <hyperlink ref="F30" location="'Местный Бюджет'!A1" display="'Местный Бюджет'!A1"/>
    <hyperlink ref="G30" location="'Отраслевое развитие'!A1" display="'Отраслевое развитие'!A1"/>
    <hyperlink ref="D31" location="'Уровень жизни'!A1" display="'Уровень жизни'!A1"/>
    <hyperlink ref="E31" location="'Общие показатели'!A1" display="'Общие показатели'!A1"/>
    <hyperlink ref="F31" location="'Местный Бюджет'!A1" display="'Местный Бюджет'!A1"/>
    <hyperlink ref="G31" location="'Отраслевое развитие'!A1" display="'Отраслевое развитие'!A1"/>
    <hyperlink ref="D32" location="'Уровень жизни'!A1" display="'Уровень жизни'!A1"/>
    <hyperlink ref="E32" location="'Общие показатели'!A1" display="'Общие показатели'!A1"/>
    <hyperlink ref="F32" location="'Местный Бюджет'!A1" display="'Местный Бюджет'!A1"/>
    <hyperlink ref="G32" location="'Отраслевое развитие'!A1" display="'Отраслевое развитие'!A1"/>
    <hyperlink ref="D33" location="'Уровень жизни'!A1" display="'Уровень жизни'!A1"/>
    <hyperlink ref="E33" location="'Общие показатели'!A1" display="'Общие показатели'!A1"/>
    <hyperlink ref="F33" location="'Местный Бюджет'!A1" display="'Местный Бюджет'!A1"/>
    <hyperlink ref="G33" location="'Отраслевое развитие'!A1" display="'Отраслевое развитие'!A1"/>
    <hyperlink ref="D34" location="'Уровень жизни'!A1" display="'Уровень жизни'!A1"/>
    <hyperlink ref="E34" location="'Общие показатели'!A1" display="'Общие показатели'!A1"/>
    <hyperlink ref="F34" location="'Местный Бюджет'!A1" display="'Местный Бюджет'!A1"/>
    <hyperlink ref="G34" location="'Отраслевое развитие'!A1" display="'Отраслевое развитие'!A1"/>
    <hyperlink ref="D35" location="'Уровень жизни'!A1" display="'Уровень жизни'!A1"/>
    <hyperlink ref="E35" location="'Общие показатели'!A1" display="'Общие показатели'!A1"/>
    <hyperlink ref="F35" location="'Местный Бюджет'!A1" display="'Местный Бюджет'!A1"/>
    <hyperlink ref="G35" location="'Отраслевое развитие'!A1" display="'Отраслевое развитие'!A1"/>
    <hyperlink ref="D36" location="'Уровень жизни'!A1" display="'Уровень жизни'!A1"/>
    <hyperlink ref="E36" location="'Общие показатели'!A1" display="'Общие показатели'!A1"/>
    <hyperlink ref="F36" location="'Местный Бюджет'!A1" display="'Местный Бюджет'!A1"/>
    <hyperlink ref="G36" location="'Отраслевое развитие'!A1" display="'Отраслевое развитие'!A1"/>
    <hyperlink ref="D37" location="'Уровень жизни'!A1" display="'Уровень жизни'!A1"/>
    <hyperlink ref="E37" location="'Общие показатели'!A1" display="'Общие показатели'!A1"/>
    <hyperlink ref="F37" location="'Местный Бюджет'!A1" display="'Местный Бюджет'!A1"/>
    <hyperlink ref="G37" location="'Отраслевое развитие'!A1" display="'Отраслевое развитие'!A1"/>
    <hyperlink ref="D38" location="'Уровень жизни'!A1" display="'Уровень жизни'!A1"/>
    <hyperlink ref="E38" location="'Общие показатели'!A1" display="'Общие показатели'!A1"/>
    <hyperlink ref="F38" location="'Местный Бюджет'!A1" display="'Местный Бюджет'!A1"/>
    <hyperlink ref="G38" location="'Отраслевое развитие'!A1" display="'Отраслевое развитие'!A1"/>
    <hyperlink ref="D39" location="'Уровень жизни'!A1" display="'Уровень жизни'!A1"/>
    <hyperlink ref="E39" location="'Общие показатели'!A1" display="'Общие показатели'!A1"/>
    <hyperlink ref="F39" location="'Местный Бюджет'!A1" display="'Местный Бюджет'!A1"/>
    <hyperlink ref="G39" location="'Отраслевое развитие'!A1" display="'Отраслевое развитие'!A1"/>
    <hyperlink ref="D40" location="'Уровень жизни'!A1" display="'Уровень жизни'!A1"/>
    <hyperlink ref="E40" location="'Общие показатели'!A1" display="'Общие показатели'!A1"/>
    <hyperlink ref="F40" location="'Местный Бюджет'!A1" display="'Местный Бюджет'!A1"/>
    <hyperlink ref="G40" location="'Отраслевое развитие'!A1" display="'Отраслевое развитие'!A1"/>
    <hyperlink ref="D41" location="'Уровень жизни'!A1" display="'Уровень жизни'!A1"/>
    <hyperlink ref="E41" location="'Общие показатели'!A1" display="'Общие показатели'!A1"/>
    <hyperlink ref="F41" location="'Местный Бюджет'!A1" display="'Местный Бюджет'!A1"/>
    <hyperlink ref="G41" location="'Отраслевое развитие'!A1" display="'Отраслевое развитие'!A1"/>
    <hyperlink ref="D42" location="'Уровень жизни'!A1" display="'Уровень жизни'!A1"/>
    <hyperlink ref="E42" location="'Общие показатели'!A1" display="'Общие показатели'!A1"/>
    <hyperlink ref="F42" location="'Местный Бюджет'!A1" display="'Местный Бюджет'!A1"/>
    <hyperlink ref="G42" location="'Отраслевое развитие'!A1" display="'Отраслевое развитие'!A1"/>
    <hyperlink ref="D43" location="'Уровень жизни'!A1" display="'Уровень жизни'!A1"/>
    <hyperlink ref="E43" location="'Общие показатели'!A1" display="'Общие показатели'!A1"/>
    <hyperlink ref="F43" location="'Местный Бюджет'!A1" display="'Местный Бюджет'!A1"/>
    <hyperlink ref="G43" location="'Отраслевое развитие'!A1" display="'Отраслевое развитие'!A1"/>
    <hyperlink ref="D44" location="'Уровень жизни'!A1" display="'Уровень жизни'!A1"/>
    <hyperlink ref="E44" location="'Общие показатели'!A1" display="'Общие показатели'!A1"/>
    <hyperlink ref="F44" location="'Местный Бюджет'!A1" display="'Местный Бюджет'!A1"/>
    <hyperlink ref="G44" location="'Отраслевое развитие'!A1" display="'Отраслевое развитие'!A1"/>
    <hyperlink ref="D45" location="'Уровень жизни'!A1" display="'Уровень жизни'!A1"/>
    <hyperlink ref="E45" location="'Общие показатели'!A1" display="'Общие показатели'!A1"/>
    <hyperlink ref="F45" location="'Местный Бюджет'!A1" display="'Местный Бюджет'!A1"/>
    <hyperlink ref="G45" location="'Отраслевое развитие'!A1" display="'Отраслевое развитие'!A1"/>
    <hyperlink ref="D46" location="'Уровень жизни'!A1" display="'Уровень жизни'!A1"/>
    <hyperlink ref="E46" location="'Общие показатели'!A1" display="'Общие показатели'!A1"/>
    <hyperlink ref="F46" location="'Местный Бюджет'!A1" display="'Местный Бюджет'!A1"/>
    <hyperlink ref="G46" location="'Отраслевое развитие'!A1" display="'Отраслевое развитие'!A1"/>
    <hyperlink ref="D47" location="'Уровень жизни'!A1" display="'Уровень жизни'!A1"/>
    <hyperlink ref="E47" location="'Общие показатели'!A1" display="'Общие показатели'!A1"/>
    <hyperlink ref="F47" location="'Местный Бюджет'!A1" display="'Местный Бюджет'!A1"/>
    <hyperlink ref="G47" location="'Отраслевое развитие'!A1" display="'Отраслевое развитие'!A1"/>
    <hyperlink ref="D48" location="'Уровень жизни'!A1" display="'Уровень жизни'!A1"/>
    <hyperlink ref="E48" location="'Общие показатели'!A1" display="'Общие показатели'!A1"/>
    <hyperlink ref="F48" location="'Местный Бюджет'!A1" display="'Местный Бюджет'!A1"/>
    <hyperlink ref="G48" location="'Отраслевое развитие'!A1" display="'Отраслевое развитие'!A1"/>
    <hyperlink ref="D49" location="'Уровень жизни'!A1" display="'Уровень жизни'!A1"/>
    <hyperlink ref="E49" location="'Общие показатели'!A1" display="'Общие показатели'!A1"/>
    <hyperlink ref="F49" location="'Местный Бюджет'!A1" display="'Местный Бюджет'!A1"/>
    <hyperlink ref="G49" location="'Отраслевое развитие'!A1" display="'Отраслевое развитие'!A1"/>
    <hyperlink ref="D50" location="'Уровень жизни'!A1" display="'Уровень жизни'!A1"/>
    <hyperlink ref="E50" location="'Общие показатели'!A1" display="'Общие показатели'!A1"/>
    <hyperlink ref="F50" location="'Местный Бюджет'!A1" display="'Местный Бюджет'!A1"/>
    <hyperlink ref="G50" location="'Отраслевое развитие'!A1" display="'Отраслевое развитие'!A1"/>
    <hyperlink ref="D51" location="'Уровень жизни'!A1" display="'Уровень жизни'!A1"/>
    <hyperlink ref="E51" location="'Общие показатели'!A1" display="'Общие показатели'!A1"/>
    <hyperlink ref="F51" location="'Местный Бюджет'!A1" display="'Местный Бюджет'!A1"/>
    <hyperlink ref="G51" location="'Отраслевое развитие'!A1" display="'Отраслевое развитие'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Normal="100" workbookViewId="0">
      <selection activeCell="D15" sqref="D15"/>
    </sheetView>
  </sheetViews>
  <sheetFormatPr defaultColWidth="9.140625" defaultRowHeight="15" x14ac:dyDescent="0.25"/>
  <cols>
    <col min="1" max="1" width="13.42578125" style="40" customWidth="1"/>
    <col min="2" max="2" width="12.140625" style="40" customWidth="1"/>
    <col min="3" max="3" width="40" style="40" customWidth="1"/>
    <col min="4" max="4" width="20.85546875" style="40" customWidth="1"/>
    <col min="5" max="5" width="20.7109375" style="40" customWidth="1"/>
    <col min="6" max="16384" width="9.140625" style="40"/>
  </cols>
  <sheetData>
    <row r="2" spans="2:5" ht="45" customHeight="1" x14ac:dyDescent="0.25">
      <c r="B2" s="129" t="s">
        <v>70</v>
      </c>
      <c r="C2" s="129"/>
      <c r="D2" s="129"/>
      <c r="E2" s="129"/>
    </row>
    <row r="3" spans="2:5" ht="54" customHeight="1" x14ac:dyDescent="0.25">
      <c r="B3" s="54" t="s">
        <v>56</v>
      </c>
      <c r="C3" s="50" t="s">
        <v>1</v>
      </c>
      <c r="D3" s="50" t="s">
        <v>71</v>
      </c>
      <c r="E3" s="50" t="s">
        <v>62</v>
      </c>
    </row>
    <row r="4" spans="2:5" ht="0.75" hidden="1" customHeight="1" x14ac:dyDescent="0.25">
      <c r="B4" s="48"/>
      <c r="C4" s="49"/>
      <c r="D4" s="49"/>
      <c r="E4" s="51"/>
    </row>
    <row r="5" spans="2:5" x14ac:dyDescent="0.25">
      <c r="B5" s="84">
        <v>1</v>
      </c>
      <c r="C5" s="120" t="s">
        <v>7</v>
      </c>
      <c r="D5" s="122" t="s">
        <v>61</v>
      </c>
      <c r="E5" s="122" t="s">
        <v>61</v>
      </c>
    </row>
    <row r="6" spans="2:5" x14ac:dyDescent="0.25">
      <c r="B6" s="84">
        <v>2</v>
      </c>
      <c r="C6" s="120" t="s">
        <v>8</v>
      </c>
      <c r="D6" s="122" t="s">
        <v>61</v>
      </c>
      <c r="E6" s="122" t="s">
        <v>61</v>
      </c>
    </row>
    <row r="7" spans="2:5" x14ac:dyDescent="0.25">
      <c r="B7" s="84">
        <v>3</v>
      </c>
      <c r="C7" s="120" t="s">
        <v>10</v>
      </c>
      <c r="D7" s="122" t="s">
        <v>61</v>
      </c>
      <c r="E7" s="122" t="s">
        <v>61</v>
      </c>
    </row>
    <row r="8" spans="2:5" x14ac:dyDescent="0.25">
      <c r="B8" s="84">
        <v>4</v>
      </c>
      <c r="C8" s="120" t="s">
        <v>9</v>
      </c>
      <c r="D8" s="122" t="s">
        <v>61</v>
      </c>
      <c r="E8" s="122">
        <v>1</v>
      </c>
    </row>
    <row r="9" spans="2:5" x14ac:dyDescent="0.25">
      <c r="B9" s="84">
        <v>5</v>
      </c>
      <c r="C9" s="120" t="s">
        <v>11</v>
      </c>
      <c r="D9" s="122" t="s">
        <v>61</v>
      </c>
      <c r="E9" s="122">
        <v>-1</v>
      </c>
    </row>
    <row r="10" spans="2:5" x14ac:dyDescent="0.25">
      <c r="B10" s="84">
        <v>6</v>
      </c>
      <c r="C10" s="120" t="s">
        <v>18</v>
      </c>
      <c r="D10" s="122" t="s">
        <v>61</v>
      </c>
      <c r="E10" s="122" t="s">
        <v>61</v>
      </c>
    </row>
    <row r="11" spans="2:5" ht="15" customHeight="1" x14ac:dyDescent="0.25">
      <c r="B11" s="84">
        <v>7</v>
      </c>
      <c r="C11" s="120" t="s">
        <v>14</v>
      </c>
      <c r="D11" s="122" t="s">
        <v>61</v>
      </c>
      <c r="E11" s="122" t="s">
        <v>61</v>
      </c>
    </row>
    <row r="12" spans="2:5" x14ac:dyDescent="0.25">
      <c r="B12" s="84">
        <v>8</v>
      </c>
      <c r="C12" s="120" t="s">
        <v>29</v>
      </c>
      <c r="D12" s="122" t="s">
        <v>61</v>
      </c>
      <c r="E12" s="122">
        <v>2</v>
      </c>
    </row>
    <row r="13" spans="2:5" x14ac:dyDescent="0.25">
      <c r="B13" s="84">
        <v>9</v>
      </c>
      <c r="C13" s="120" t="s">
        <v>13</v>
      </c>
      <c r="D13" s="122" t="s">
        <v>61</v>
      </c>
      <c r="E13" s="122">
        <v>4</v>
      </c>
    </row>
    <row r="14" spans="2:5" x14ac:dyDescent="0.25">
      <c r="B14" s="84">
        <v>10</v>
      </c>
      <c r="C14" s="120" t="s">
        <v>32</v>
      </c>
      <c r="D14" s="122" t="s">
        <v>61</v>
      </c>
      <c r="E14" s="122">
        <v>2</v>
      </c>
    </row>
    <row r="15" spans="2:5" x14ac:dyDescent="0.25">
      <c r="B15" s="84">
        <v>11</v>
      </c>
      <c r="C15" s="120" t="s">
        <v>24</v>
      </c>
      <c r="D15" s="122">
        <v>2</v>
      </c>
      <c r="E15" s="122">
        <v>-2</v>
      </c>
    </row>
    <row r="16" spans="2:5" x14ac:dyDescent="0.25">
      <c r="B16" s="84">
        <v>12</v>
      </c>
      <c r="C16" s="120" t="s">
        <v>12</v>
      </c>
      <c r="D16" s="122">
        <v>-1</v>
      </c>
      <c r="E16" s="122">
        <v>2</v>
      </c>
    </row>
    <row r="17" spans="2:10" x14ac:dyDescent="0.25">
      <c r="B17" s="84">
        <v>13</v>
      </c>
      <c r="C17" s="120" t="s">
        <v>15</v>
      </c>
      <c r="D17" s="122">
        <v>-1</v>
      </c>
      <c r="E17" s="122">
        <v>-5</v>
      </c>
    </row>
    <row r="18" spans="2:10" x14ac:dyDescent="0.25">
      <c r="B18" s="84">
        <v>14</v>
      </c>
      <c r="C18" s="120" t="s">
        <v>17</v>
      </c>
      <c r="D18" s="122" t="s">
        <v>61</v>
      </c>
      <c r="E18" s="122">
        <v>-3</v>
      </c>
    </row>
    <row r="19" spans="2:10" x14ac:dyDescent="0.25">
      <c r="B19" s="84">
        <v>15</v>
      </c>
      <c r="C19" s="120" t="s">
        <v>41</v>
      </c>
      <c r="D19" s="122">
        <v>1</v>
      </c>
      <c r="E19" s="122">
        <v>3</v>
      </c>
    </row>
    <row r="20" spans="2:10" x14ac:dyDescent="0.25">
      <c r="B20" s="84">
        <v>16</v>
      </c>
      <c r="C20" s="120" t="s">
        <v>20</v>
      </c>
      <c r="D20" s="122">
        <v>-1</v>
      </c>
      <c r="E20" s="122">
        <v>6</v>
      </c>
    </row>
    <row r="21" spans="2:10" x14ac:dyDescent="0.25">
      <c r="B21" s="84">
        <v>17</v>
      </c>
      <c r="C21" s="120" t="s">
        <v>21</v>
      </c>
      <c r="D21" s="122">
        <v>1</v>
      </c>
      <c r="E21" s="122">
        <v>2</v>
      </c>
    </row>
    <row r="22" spans="2:10" x14ac:dyDescent="0.25">
      <c r="B22" s="84">
        <v>18</v>
      </c>
      <c r="C22" s="120" t="s">
        <v>22</v>
      </c>
      <c r="D22" s="122">
        <v>-1</v>
      </c>
      <c r="E22" s="122">
        <v>-3</v>
      </c>
    </row>
    <row r="23" spans="2:10" x14ac:dyDescent="0.25">
      <c r="B23" s="84">
        <v>19</v>
      </c>
      <c r="C23" s="120" t="s">
        <v>37</v>
      </c>
      <c r="D23" s="122">
        <v>1</v>
      </c>
      <c r="E23" s="122">
        <v>-3</v>
      </c>
    </row>
    <row r="24" spans="2:10" x14ac:dyDescent="0.25">
      <c r="B24" s="84">
        <v>20</v>
      </c>
      <c r="C24" s="120" t="s">
        <v>35</v>
      </c>
      <c r="D24" s="122">
        <v>-1</v>
      </c>
      <c r="E24" s="122" t="s">
        <v>61</v>
      </c>
    </row>
    <row r="25" spans="2:10" x14ac:dyDescent="0.25">
      <c r="B25" s="84">
        <v>21</v>
      </c>
      <c r="C25" s="120" t="s">
        <v>25</v>
      </c>
      <c r="D25" s="122">
        <v>1</v>
      </c>
      <c r="E25" s="122">
        <v>-4</v>
      </c>
    </row>
    <row r="26" spans="2:10" x14ac:dyDescent="0.25">
      <c r="B26" s="84">
        <v>22</v>
      </c>
      <c r="C26" s="120" t="s">
        <v>16</v>
      </c>
      <c r="D26" s="122">
        <v>-1</v>
      </c>
      <c r="E26" s="122">
        <v>-1</v>
      </c>
    </row>
    <row r="27" spans="2:10" x14ac:dyDescent="0.25">
      <c r="B27" s="84">
        <v>23</v>
      </c>
      <c r="C27" s="120" t="s">
        <v>49</v>
      </c>
      <c r="D27" s="122" t="s">
        <v>61</v>
      </c>
      <c r="E27" s="122">
        <v>12</v>
      </c>
    </row>
    <row r="28" spans="2:10" x14ac:dyDescent="0.25">
      <c r="B28" s="84">
        <v>24</v>
      </c>
      <c r="C28" s="120" t="s">
        <v>45</v>
      </c>
      <c r="D28" s="122" t="s">
        <v>61</v>
      </c>
      <c r="E28" s="122">
        <v>4</v>
      </c>
      <c r="J28" s="40" t="s">
        <v>57</v>
      </c>
    </row>
    <row r="29" spans="2:10" x14ac:dyDescent="0.25">
      <c r="B29" s="84">
        <v>25</v>
      </c>
      <c r="C29" s="120" t="s">
        <v>26</v>
      </c>
      <c r="D29" s="122" t="s">
        <v>61</v>
      </c>
      <c r="E29" s="122">
        <v>-2</v>
      </c>
    </row>
    <row r="30" spans="2:10" x14ac:dyDescent="0.25">
      <c r="B30" s="84">
        <v>26</v>
      </c>
      <c r="C30" s="120" t="s">
        <v>48</v>
      </c>
      <c r="D30" s="122" t="s">
        <v>61</v>
      </c>
      <c r="E30" s="122">
        <v>1</v>
      </c>
    </row>
    <row r="31" spans="2:10" x14ac:dyDescent="0.25">
      <c r="B31" s="84">
        <v>27</v>
      </c>
      <c r="C31" s="120" t="s">
        <v>30</v>
      </c>
      <c r="D31" s="122">
        <v>1</v>
      </c>
      <c r="E31" s="122">
        <v>-2</v>
      </c>
    </row>
    <row r="32" spans="2:10" ht="15" customHeight="1" x14ac:dyDescent="0.25">
      <c r="B32" s="84">
        <v>28</v>
      </c>
      <c r="C32" s="120" t="s">
        <v>43</v>
      </c>
      <c r="D32" s="122">
        <v>1</v>
      </c>
      <c r="E32" s="122">
        <v>2</v>
      </c>
    </row>
    <row r="33" spans="2:5" x14ac:dyDescent="0.25">
      <c r="B33" s="84">
        <v>29</v>
      </c>
      <c r="C33" s="120" t="s">
        <v>40</v>
      </c>
      <c r="D33" s="122">
        <v>1</v>
      </c>
      <c r="E33" s="122">
        <v>10</v>
      </c>
    </row>
    <row r="34" spans="2:5" x14ac:dyDescent="0.25">
      <c r="B34" s="84">
        <v>30</v>
      </c>
      <c r="C34" s="120" t="s">
        <v>46</v>
      </c>
      <c r="D34" s="122">
        <v>1</v>
      </c>
      <c r="E34" s="122">
        <v>4</v>
      </c>
    </row>
    <row r="35" spans="2:5" x14ac:dyDescent="0.25">
      <c r="B35" s="84">
        <v>31</v>
      </c>
      <c r="C35" s="120" t="s">
        <v>28</v>
      </c>
      <c r="D35" s="122">
        <v>-4</v>
      </c>
      <c r="E35" s="122">
        <v>-5</v>
      </c>
    </row>
    <row r="36" spans="2:5" x14ac:dyDescent="0.25">
      <c r="B36" s="84">
        <v>32</v>
      </c>
      <c r="C36" s="120" t="s">
        <v>23</v>
      </c>
      <c r="D36" s="122">
        <v>7</v>
      </c>
      <c r="E36" s="122">
        <v>-1</v>
      </c>
    </row>
    <row r="37" spans="2:5" x14ac:dyDescent="0.25">
      <c r="B37" s="84">
        <v>33</v>
      </c>
      <c r="C37" s="120" t="s">
        <v>27</v>
      </c>
      <c r="D37" s="122">
        <v>1</v>
      </c>
      <c r="E37" s="122" t="s">
        <v>61</v>
      </c>
    </row>
    <row r="38" spans="2:5" x14ac:dyDescent="0.25">
      <c r="B38" s="84">
        <v>34</v>
      </c>
      <c r="C38" s="120" t="s">
        <v>31</v>
      </c>
      <c r="D38" s="122">
        <v>1</v>
      </c>
      <c r="E38" s="122">
        <v>-5</v>
      </c>
    </row>
    <row r="39" spans="2:5" x14ac:dyDescent="0.25">
      <c r="B39" s="84">
        <v>35</v>
      </c>
      <c r="C39" s="120" t="s">
        <v>42</v>
      </c>
      <c r="D39" s="122">
        <v>-3</v>
      </c>
      <c r="E39" s="122">
        <v>-3</v>
      </c>
    </row>
    <row r="40" spans="2:5" x14ac:dyDescent="0.25">
      <c r="B40" s="84">
        <v>36</v>
      </c>
      <c r="C40" s="120" t="s">
        <v>19</v>
      </c>
      <c r="D40" s="122">
        <v>-3</v>
      </c>
      <c r="E40" s="122">
        <v>-12</v>
      </c>
    </row>
    <row r="41" spans="2:5" x14ac:dyDescent="0.25">
      <c r="B41" s="84">
        <v>37</v>
      </c>
      <c r="C41" s="120" t="s">
        <v>36</v>
      </c>
      <c r="D41" s="122">
        <v>-1</v>
      </c>
      <c r="E41" s="122">
        <v>4</v>
      </c>
    </row>
    <row r="42" spans="2:5" x14ac:dyDescent="0.25">
      <c r="B42" s="84">
        <v>38</v>
      </c>
      <c r="C42" s="120" t="s">
        <v>34</v>
      </c>
      <c r="D42" s="122">
        <v>-1</v>
      </c>
      <c r="E42" s="122" t="s">
        <v>61</v>
      </c>
    </row>
    <row r="43" spans="2:5" x14ac:dyDescent="0.25">
      <c r="B43" s="84">
        <v>39</v>
      </c>
      <c r="C43" s="120" t="s">
        <v>44</v>
      </c>
      <c r="D43" s="122">
        <v>-1</v>
      </c>
      <c r="E43" s="122">
        <v>-3</v>
      </c>
    </row>
    <row r="44" spans="2:5" x14ac:dyDescent="0.25">
      <c r="B44" s="84">
        <v>40</v>
      </c>
      <c r="C44" s="120" t="s">
        <v>38</v>
      </c>
      <c r="D44" s="122" t="s">
        <v>61</v>
      </c>
      <c r="E44" s="122" t="s">
        <v>61</v>
      </c>
    </row>
    <row r="45" spans="2:5" x14ac:dyDescent="0.25">
      <c r="B45" s="84">
        <v>41</v>
      </c>
      <c r="C45" s="120" t="s">
        <v>51</v>
      </c>
      <c r="D45" s="122" t="s">
        <v>61</v>
      </c>
      <c r="E45" s="122">
        <v>4</v>
      </c>
    </row>
    <row r="46" spans="2:5" x14ac:dyDescent="0.25">
      <c r="B46" s="84">
        <v>42</v>
      </c>
      <c r="C46" s="120" t="s">
        <v>39</v>
      </c>
      <c r="D46" s="122" t="s">
        <v>61</v>
      </c>
      <c r="E46" s="122">
        <v>-5</v>
      </c>
    </row>
    <row r="47" spans="2:5" x14ac:dyDescent="0.25">
      <c r="B47" s="84">
        <v>43</v>
      </c>
      <c r="C47" s="120" t="s">
        <v>33</v>
      </c>
      <c r="D47" s="122">
        <v>1</v>
      </c>
      <c r="E47" s="122">
        <v>-1</v>
      </c>
    </row>
    <row r="48" spans="2:5" x14ac:dyDescent="0.25">
      <c r="B48" s="84">
        <v>44</v>
      </c>
      <c r="C48" s="120" t="s">
        <v>50</v>
      </c>
      <c r="D48" s="122">
        <v>-1</v>
      </c>
      <c r="E48" s="122" t="s">
        <v>61</v>
      </c>
    </row>
    <row r="49" spans="2:5" x14ac:dyDescent="0.25">
      <c r="B49" s="84">
        <v>45</v>
      </c>
      <c r="C49" s="120" t="s">
        <v>47</v>
      </c>
      <c r="D49" s="122" t="s">
        <v>61</v>
      </c>
      <c r="E49" s="122">
        <v>-2</v>
      </c>
    </row>
    <row r="50" spans="2:5" x14ac:dyDescent="0.25">
      <c r="B50" s="62"/>
      <c r="C50" s="44"/>
      <c r="D50" s="63"/>
    </row>
  </sheetData>
  <mergeCells count="1">
    <mergeCell ref="B2:E2"/>
  </mergeCells>
  <conditionalFormatting sqref="B50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0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D40 D5:D8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D2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D49 D26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D47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B5:B49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D49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D13:D39 D41:D49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D23:D25 D48 D10 D27:D28 D30:D46 D6:D8 D12:D20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E1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E40 E5:E8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E5:E49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E40 E10 E6:E8 E37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E12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D16:E16 D31:E31 D46:E46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D5:E49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D5:E5 D20:E20 D35:E3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D5:E5 D20:E20 D35:E3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D7:E19 D22:E34 D37:E49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D6:E6 D21:E21 D36:E3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D17:E19 D32:E34 D47:E49 D6:E14 D21:E29 D36:E4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5:E5 D20:E20 D35:E3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5:E5 D20:E20 D35:E3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6:E6 D21:E21 D36:E36">
    <cfRule type="iconSet" priority="1">
      <iconSet iconSet="3Arrows">
        <cfvo type="percent" val="0"/>
        <cfvo type="num" val="0"/>
        <cfvo type="num" val="0" gte="0"/>
      </iconSet>
    </cfRule>
  </conditionalFormatting>
  <pageMargins left="0.51181102362204722" right="0.11811023622047245" top="0.55118110236220474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9"/>
  <sheetViews>
    <sheetView zoomScaleNormal="100" workbookViewId="0">
      <selection activeCell="B39" sqref="B39:E51"/>
    </sheetView>
  </sheetViews>
  <sheetFormatPr defaultRowHeight="15" x14ac:dyDescent="0.25"/>
  <cols>
    <col min="1" max="1" width="9.140625" style="40"/>
    <col min="2" max="2" width="15.140625" style="40" customWidth="1"/>
    <col min="3" max="3" width="32" style="40" customWidth="1"/>
    <col min="4" max="4" width="18.28515625" style="40" customWidth="1"/>
    <col min="5" max="5" width="18.85546875" style="40" customWidth="1"/>
    <col min="6" max="16384" width="9.140625" style="40"/>
  </cols>
  <sheetData>
    <row r="2" spans="2:5" ht="51" customHeight="1" x14ac:dyDescent="0.25">
      <c r="B2" s="129" t="s">
        <v>72</v>
      </c>
      <c r="C2" s="129"/>
      <c r="D2" s="129"/>
      <c r="E2" s="129"/>
    </row>
    <row r="3" spans="2:5" ht="46.5" customHeight="1" x14ac:dyDescent="0.25">
      <c r="B3" s="54" t="s">
        <v>56</v>
      </c>
      <c r="C3" s="50" t="s">
        <v>1</v>
      </c>
      <c r="D3" s="50" t="s">
        <v>73</v>
      </c>
      <c r="E3" s="50" t="s">
        <v>62</v>
      </c>
    </row>
    <row r="4" spans="2:5" ht="27.75" customHeight="1" x14ac:dyDescent="0.25">
      <c r="B4" s="130" t="s">
        <v>58</v>
      </c>
      <c r="C4" s="130"/>
      <c r="D4" s="130"/>
      <c r="E4" s="130"/>
    </row>
    <row r="5" spans="2:5" ht="15" customHeight="1" x14ac:dyDescent="0.25">
      <c r="B5" s="108">
        <v>1</v>
      </c>
      <c r="C5" s="120" t="s">
        <v>7</v>
      </c>
      <c r="D5" s="123" t="s">
        <v>61</v>
      </c>
      <c r="E5" s="124" t="s">
        <v>61</v>
      </c>
    </row>
    <row r="6" spans="2:5" ht="15" customHeight="1" x14ac:dyDescent="0.25">
      <c r="B6" s="108">
        <v>2</v>
      </c>
      <c r="C6" s="120" t="s">
        <v>8</v>
      </c>
      <c r="D6" s="125" t="s">
        <v>61</v>
      </c>
      <c r="E6" s="125" t="s">
        <v>61</v>
      </c>
    </row>
    <row r="7" spans="2:5" x14ac:dyDescent="0.25">
      <c r="B7" s="108">
        <v>3</v>
      </c>
      <c r="C7" s="120" t="s">
        <v>10</v>
      </c>
      <c r="D7" s="124" t="s">
        <v>61</v>
      </c>
      <c r="E7" s="124" t="s">
        <v>61</v>
      </c>
    </row>
    <row r="8" spans="2:5" x14ac:dyDescent="0.25">
      <c r="B8" s="108">
        <v>4</v>
      </c>
      <c r="C8" s="120" t="s">
        <v>13</v>
      </c>
      <c r="D8" s="123" t="s">
        <v>61</v>
      </c>
      <c r="E8" s="123">
        <v>3</v>
      </c>
    </row>
    <row r="9" spans="2:5" x14ac:dyDescent="0.25">
      <c r="B9" s="108">
        <v>5</v>
      </c>
      <c r="C9" s="120" t="s">
        <v>24</v>
      </c>
      <c r="D9" s="124">
        <v>2</v>
      </c>
      <c r="E9" s="123" t="s">
        <v>61</v>
      </c>
    </row>
    <row r="10" spans="2:5" x14ac:dyDescent="0.25">
      <c r="B10" s="108">
        <v>6</v>
      </c>
      <c r="C10" s="120" t="s">
        <v>12</v>
      </c>
      <c r="D10" s="124">
        <v>-1</v>
      </c>
      <c r="E10" s="124">
        <v>2</v>
      </c>
    </row>
    <row r="11" spans="2:5" x14ac:dyDescent="0.25">
      <c r="B11" s="108">
        <v>7</v>
      </c>
      <c r="C11" s="120" t="s">
        <v>15</v>
      </c>
      <c r="D11" s="124">
        <v>-1</v>
      </c>
      <c r="E11" s="124">
        <v>-3</v>
      </c>
    </row>
    <row r="12" spans="2:5" x14ac:dyDescent="0.25">
      <c r="B12" s="108">
        <v>8</v>
      </c>
      <c r="C12" s="120" t="s">
        <v>17</v>
      </c>
      <c r="D12" s="123" t="s">
        <v>61</v>
      </c>
      <c r="E12" s="124">
        <v>-2</v>
      </c>
    </row>
    <row r="13" spans="2:5" x14ac:dyDescent="0.25">
      <c r="B13" s="108">
        <v>9</v>
      </c>
      <c r="C13" s="120" t="s">
        <v>22</v>
      </c>
      <c r="D13" s="123" t="s">
        <v>61</v>
      </c>
      <c r="E13" s="124" t="s">
        <v>61</v>
      </c>
    </row>
    <row r="14" spans="2:5" x14ac:dyDescent="0.25">
      <c r="B14" s="108">
        <v>10</v>
      </c>
      <c r="C14" s="120" t="s">
        <v>35</v>
      </c>
      <c r="D14" s="124" t="s">
        <v>61</v>
      </c>
      <c r="E14" s="124">
        <v>1</v>
      </c>
    </row>
    <row r="15" spans="2:5" x14ac:dyDescent="0.25">
      <c r="B15" s="108">
        <v>11</v>
      </c>
      <c r="C15" s="120" t="s">
        <v>25</v>
      </c>
      <c r="D15" s="124">
        <v>1</v>
      </c>
      <c r="E15" s="124">
        <v>-1</v>
      </c>
    </row>
    <row r="16" spans="2:5" x14ac:dyDescent="0.25">
      <c r="B16" s="108">
        <v>12</v>
      </c>
      <c r="C16" s="120" t="s">
        <v>16</v>
      </c>
      <c r="D16" s="124">
        <v>-1</v>
      </c>
      <c r="E16" s="124" t="s">
        <v>61</v>
      </c>
    </row>
    <row r="17" spans="2:5" x14ac:dyDescent="0.25">
      <c r="B17" s="108">
        <v>13</v>
      </c>
      <c r="C17" s="120" t="s">
        <v>26</v>
      </c>
      <c r="D17" s="123" t="s">
        <v>61</v>
      </c>
      <c r="E17" s="124" t="s">
        <v>61</v>
      </c>
    </row>
    <row r="18" spans="2:5" x14ac:dyDescent="0.25">
      <c r="B18" s="108">
        <v>14</v>
      </c>
      <c r="C18" s="120" t="s">
        <v>19</v>
      </c>
      <c r="D18" s="124" t="s">
        <v>61</v>
      </c>
      <c r="E18" s="124" t="s">
        <v>61</v>
      </c>
    </row>
    <row r="19" spans="2:5" x14ac:dyDescent="0.25">
      <c r="B19" s="131" t="s">
        <v>59</v>
      </c>
      <c r="C19" s="131"/>
      <c r="D19" s="131"/>
      <c r="E19" s="132"/>
    </row>
    <row r="20" spans="2:5" x14ac:dyDescent="0.25">
      <c r="B20" s="61">
        <v>1</v>
      </c>
      <c r="C20" s="120" t="s">
        <v>11</v>
      </c>
      <c r="D20" s="123" t="s">
        <v>61</v>
      </c>
      <c r="E20" s="124" t="s">
        <v>61</v>
      </c>
    </row>
    <row r="21" spans="2:5" ht="15" customHeight="1" x14ac:dyDescent="0.25">
      <c r="B21" s="61">
        <v>2</v>
      </c>
      <c r="C21" s="120" t="s">
        <v>41</v>
      </c>
      <c r="D21" s="124" t="s">
        <v>61</v>
      </c>
      <c r="E21" s="124">
        <v>1</v>
      </c>
    </row>
    <row r="22" spans="2:5" x14ac:dyDescent="0.25">
      <c r="B22" s="61">
        <v>3</v>
      </c>
      <c r="C22" s="120" t="s">
        <v>37</v>
      </c>
      <c r="D22" s="123" t="s">
        <v>61</v>
      </c>
      <c r="E22" s="123">
        <v>-1</v>
      </c>
    </row>
    <row r="23" spans="2:5" ht="15" customHeight="1" x14ac:dyDescent="0.25">
      <c r="B23" s="61">
        <v>4</v>
      </c>
      <c r="C23" s="120" t="s">
        <v>30</v>
      </c>
      <c r="D23" s="123" t="s">
        <v>61</v>
      </c>
      <c r="E23" s="124" t="s">
        <v>61</v>
      </c>
    </row>
    <row r="24" spans="2:5" x14ac:dyDescent="0.25">
      <c r="B24" s="61">
        <v>5</v>
      </c>
      <c r="C24" s="120" t="s">
        <v>46</v>
      </c>
      <c r="D24" s="125" t="s">
        <v>61</v>
      </c>
      <c r="E24" s="125">
        <v>4</v>
      </c>
    </row>
    <row r="25" spans="2:5" x14ac:dyDescent="0.25">
      <c r="B25" s="61">
        <v>6</v>
      </c>
      <c r="C25" s="120" t="s">
        <v>23</v>
      </c>
      <c r="D25" s="124">
        <v>6</v>
      </c>
      <c r="E25" s="124" t="s">
        <v>61</v>
      </c>
    </row>
    <row r="26" spans="2:5" x14ac:dyDescent="0.25">
      <c r="B26" s="61">
        <v>7</v>
      </c>
      <c r="C26" s="120" t="s">
        <v>27</v>
      </c>
      <c r="D26" s="124" t="s">
        <v>61</v>
      </c>
      <c r="E26" s="124">
        <v>1</v>
      </c>
    </row>
    <row r="27" spans="2:5" x14ac:dyDescent="0.25">
      <c r="B27" s="61">
        <v>8</v>
      </c>
      <c r="C27" s="120" t="s">
        <v>31</v>
      </c>
      <c r="D27" s="123" t="s">
        <v>61</v>
      </c>
      <c r="E27" s="124">
        <v>-3</v>
      </c>
    </row>
    <row r="28" spans="2:5" x14ac:dyDescent="0.25">
      <c r="B28" s="61">
        <v>9</v>
      </c>
      <c r="C28" s="120" t="s">
        <v>42</v>
      </c>
      <c r="D28" s="124">
        <v>-3</v>
      </c>
      <c r="E28" s="124">
        <v>-2</v>
      </c>
    </row>
    <row r="29" spans="2:5" x14ac:dyDescent="0.25">
      <c r="B29" s="61">
        <v>10</v>
      </c>
      <c r="C29" s="120" t="s">
        <v>36</v>
      </c>
      <c r="D29" s="123">
        <v>-1</v>
      </c>
      <c r="E29" s="124">
        <v>4</v>
      </c>
    </row>
    <row r="30" spans="2:5" x14ac:dyDescent="0.25">
      <c r="B30" s="61">
        <v>11</v>
      </c>
      <c r="C30" s="120" t="s">
        <v>34</v>
      </c>
      <c r="D30" s="124">
        <v>-1</v>
      </c>
      <c r="E30" s="124">
        <v>1</v>
      </c>
    </row>
    <row r="31" spans="2:5" x14ac:dyDescent="0.25">
      <c r="B31" s="61">
        <v>12</v>
      </c>
      <c r="C31" s="120" t="s">
        <v>44</v>
      </c>
      <c r="D31" s="124">
        <v>-1</v>
      </c>
      <c r="E31" s="124">
        <v>-2</v>
      </c>
    </row>
    <row r="32" spans="2:5" x14ac:dyDescent="0.25">
      <c r="B32" s="61">
        <v>13</v>
      </c>
      <c r="C32" s="120" t="s">
        <v>38</v>
      </c>
      <c r="D32" s="124" t="s">
        <v>61</v>
      </c>
      <c r="E32" s="123" t="s">
        <v>61</v>
      </c>
    </row>
    <row r="33" spans="2:5" x14ac:dyDescent="0.25">
      <c r="B33" s="61">
        <v>14</v>
      </c>
      <c r="C33" s="120" t="s">
        <v>51</v>
      </c>
      <c r="D33" s="125" t="s">
        <v>61</v>
      </c>
      <c r="E33" s="125">
        <v>4</v>
      </c>
    </row>
    <row r="34" spans="2:5" x14ac:dyDescent="0.25">
      <c r="B34" s="61">
        <v>15</v>
      </c>
      <c r="C34" s="120" t="s">
        <v>39</v>
      </c>
      <c r="D34" s="124" t="s">
        <v>61</v>
      </c>
      <c r="E34" s="124">
        <v>-4</v>
      </c>
    </row>
    <row r="35" spans="2:5" x14ac:dyDescent="0.25">
      <c r="B35" s="61">
        <v>16</v>
      </c>
      <c r="C35" s="120" t="s">
        <v>33</v>
      </c>
      <c r="D35" s="123">
        <v>1</v>
      </c>
      <c r="E35" s="124">
        <v>-1</v>
      </c>
    </row>
    <row r="36" spans="2:5" x14ac:dyDescent="0.25">
      <c r="B36" s="61">
        <v>17</v>
      </c>
      <c r="C36" s="120" t="s">
        <v>50</v>
      </c>
      <c r="D36" s="124">
        <v>-1</v>
      </c>
      <c r="E36" s="124" t="s">
        <v>61</v>
      </c>
    </row>
    <row r="37" spans="2:5" x14ac:dyDescent="0.25">
      <c r="B37" s="61">
        <v>18</v>
      </c>
      <c r="C37" s="120" t="s">
        <v>47</v>
      </c>
      <c r="D37" s="124" t="s">
        <v>61</v>
      </c>
      <c r="E37" s="124">
        <v>-2</v>
      </c>
    </row>
    <row r="38" spans="2:5" x14ac:dyDescent="0.25">
      <c r="B38" s="131" t="s">
        <v>60</v>
      </c>
      <c r="C38" s="131"/>
      <c r="D38" s="131"/>
      <c r="E38" s="131"/>
    </row>
    <row r="39" spans="2:5" x14ac:dyDescent="0.25">
      <c r="B39" s="61">
        <v>1</v>
      </c>
      <c r="C39" s="120" t="s">
        <v>9</v>
      </c>
      <c r="D39" s="123" t="s">
        <v>61</v>
      </c>
      <c r="E39" s="123" t="s">
        <v>61</v>
      </c>
    </row>
    <row r="40" spans="2:5" x14ac:dyDescent="0.25">
      <c r="B40" s="61">
        <v>2</v>
      </c>
      <c r="C40" s="120" t="s">
        <v>18</v>
      </c>
      <c r="D40" s="123" t="s">
        <v>61</v>
      </c>
      <c r="E40" s="124" t="s">
        <v>61</v>
      </c>
    </row>
    <row r="41" spans="2:5" x14ac:dyDescent="0.25">
      <c r="B41" s="61">
        <v>3</v>
      </c>
      <c r="C41" s="120" t="s">
        <v>14</v>
      </c>
      <c r="D41" s="123" t="s">
        <v>61</v>
      </c>
      <c r="E41" s="124" t="s">
        <v>61</v>
      </c>
    </row>
    <row r="42" spans="2:5" ht="15" customHeight="1" x14ac:dyDescent="0.25">
      <c r="B42" s="61">
        <v>4</v>
      </c>
      <c r="C42" s="120" t="s">
        <v>29</v>
      </c>
      <c r="D42" s="124" t="s">
        <v>61</v>
      </c>
      <c r="E42" s="124" t="s">
        <v>61</v>
      </c>
    </row>
    <row r="43" spans="2:5" x14ac:dyDescent="0.25">
      <c r="B43" s="61">
        <v>5</v>
      </c>
      <c r="C43" s="120" t="s">
        <v>32</v>
      </c>
      <c r="D43" s="123" t="s">
        <v>61</v>
      </c>
      <c r="E43" s="124" t="s">
        <v>61</v>
      </c>
    </row>
    <row r="44" spans="2:5" ht="15" customHeight="1" x14ac:dyDescent="0.25">
      <c r="B44" s="61">
        <v>6</v>
      </c>
      <c r="C44" s="120" t="s">
        <v>20</v>
      </c>
      <c r="D44" s="123" t="s">
        <v>61</v>
      </c>
      <c r="E44" s="124">
        <v>1</v>
      </c>
    </row>
    <row r="45" spans="2:5" x14ac:dyDescent="0.25">
      <c r="B45" s="61">
        <v>7</v>
      </c>
      <c r="C45" s="120" t="s">
        <v>21</v>
      </c>
      <c r="D45" s="124" t="s">
        <v>61</v>
      </c>
      <c r="E45" s="124">
        <v>-1</v>
      </c>
    </row>
    <row r="46" spans="2:5" x14ac:dyDescent="0.25">
      <c r="B46" s="61">
        <v>8</v>
      </c>
      <c r="C46" s="120" t="s">
        <v>49</v>
      </c>
      <c r="D46" s="124" t="s">
        <v>61</v>
      </c>
      <c r="E46" s="124">
        <v>4</v>
      </c>
    </row>
    <row r="47" spans="2:5" x14ac:dyDescent="0.25">
      <c r="B47" s="61">
        <v>9</v>
      </c>
      <c r="C47" s="120" t="s">
        <v>45</v>
      </c>
      <c r="D47" s="125" t="s">
        <v>61</v>
      </c>
      <c r="E47" s="125">
        <v>1</v>
      </c>
    </row>
    <row r="48" spans="2:5" x14ac:dyDescent="0.25">
      <c r="B48" s="61">
        <v>10</v>
      </c>
      <c r="C48" s="120" t="s">
        <v>48</v>
      </c>
      <c r="D48" s="124" t="s">
        <v>61</v>
      </c>
      <c r="E48" s="123">
        <v>-1</v>
      </c>
    </row>
    <row r="49" spans="2:6" x14ac:dyDescent="0.25">
      <c r="B49" s="61">
        <v>11</v>
      </c>
      <c r="C49" s="120" t="s">
        <v>43</v>
      </c>
      <c r="D49" s="124">
        <v>1</v>
      </c>
      <c r="E49" s="124" t="s">
        <v>61</v>
      </c>
    </row>
    <row r="50" spans="2:6" x14ac:dyDescent="0.25">
      <c r="B50" s="61">
        <v>12</v>
      </c>
      <c r="C50" s="120" t="s">
        <v>40</v>
      </c>
      <c r="D50" s="124">
        <v>1</v>
      </c>
      <c r="E50" s="124">
        <v>1</v>
      </c>
    </row>
    <row r="51" spans="2:6" x14ac:dyDescent="0.25">
      <c r="B51" s="61">
        <v>13</v>
      </c>
      <c r="C51" s="120" t="s">
        <v>28</v>
      </c>
      <c r="D51" s="124">
        <v>-2</v>
      </c>
      <c r="E51" s="124">
        <v>-5</v>
      </c>
    </row>
    <row r="52" spans="2:6" x14ac:dyDescent="0.25">
      <c r="B52" s="109"/>
      <c r="C52" s="110"/>
      <c r="D52" s="63"/>
      <c r="E52" s="63"/>
      <c r="F52" s="110"/>
    </row>
    <row r="53" spans="2:6" x14ac:dyDescent="0.25">
      <c r="B53" s="109"/>
      <c r="C53" s="110"/>
      <c r="D53" s="63"/>
      <c r="E53" s="63"/>
      <c r="F53" s="110"/>
    </row>
    <row r="54" spans="2:6" x14ac:dyDescent="0.25">
      <c r="B54" s="109"/>
      <c r="C54" s="110"/>
      <c r="D54" s="63"/>
      <c r="E54" s="63"/>
      <c r="F54" s="110"/>
    </row>
    <row r="55" spans="2:6" x14ac:dyDescent="0.25">
      <c r="B55" s="109"/>
      <c r="C55" s="110"/>
      <c r="D55" s="63"/>
      <c r="E55" s="63"/>
      <c r="F55" s="110"/>
    </row>
    <row r="56" spans="2:6" x14ac:dyDescent="0.25">
      <c r="B56" s="109"/>
      <c r="C56" s="110"/>
      <c r="D56" s="63"/>
      <c r="E56" s="63"/>
      <c r="F56" s="110"/>
    </row>
    <row r="57" spans="2:6" x14ac:dyDescent="0.25">
      <c r="B57" s="109"/>
      <c r="C57" s="110"/>
      <c r="D57" s="63"/>
      <c r="E57" s="63"/>
      <c r="F57" s="110"/>
    </row>
    <row r="58" spans="2:6" x14ac:dyDescent="0.25">
      <c r="B58" s="110"/>
      <c r="C58" s="110"/>
      <c r="D58" s="110"/>
      <c r="E58" s="110"/>
      <c r="F58" s="110"/>
    </row>
    <row r="59" spans="2:6" x14ac:dyDescent="0.25">
      <c r="B59" s="110"/>
      <c r="C59" s="110"/>
      <c r="D59" s="110"/>
      <c r="E59" s="110"/>
      <c r="F59" s="110"/>
    </row>
  </sheetData>
  <mergeCells count="4">
    <mergeCell ref="B2:E2"/>
    <mergeCell ref="B4:E4"/>
    <mergeCell ref="B19:E19"/>
    <mergeCell ref="B38:E38"/>
  </mergeCells>
  <conditionalFormatting sqref="B52:B57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2:D57">
    <cfRule type="iconSet" priority="152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D5:E7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D5:E5 D7:E7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B5:B18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E7 D18:E18 E16:E17 E11:E14 E8:E9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129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22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21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20">
      <iconSet iconSet="3Arrows">
        <cfvo type="percent" val="0"/>
        <cfvo type="num" val="0"/>
        <cfvo type="num" val="0" gte="0"/>
      </iconSet>
    </cfRule>
  </conditionalFormatting>
  <conditionalFormatting sqref="D20:E22">
    <cfRule type="iconSet" priority="123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124">
      <iconSet iconSet="3Arrows">
        <cfvo type="percent" val="0"/>
        <cfvo type="percent" val="33"/>
        <cfvo type="percent" val="67"/>
      </iconSet>
    </cfRule>
  </conditionalFormatting>
  <conditionalFormatting sqref="D24:D30 D32:D37 D20:E22">
    <cfRule type="iconSet" priority="125">
      <iconSet iconSet="3Arrows">
        <cfvo type="percent" val="0"/>
        <cfvo type="num" val="0"/>
        <cfvo type="num" val="0" gte="0"/>
      </iconSet>
    </cfRule>
  </conditionalFormatting>
  <conditionalFormatting sqref="D25:D37">
    <cfRule type="iconSet" priority="126">
      <iconSet iconSet="3Arrows">
        <cfvo type="percent" val="0"/>
        <cfvo type="num" val="0"/>
        <cfvo type="num" val="0" gte="0"/>
      </iconSet>
    </cfRule>
  </conditionalFormatting>
  <conditionalFormatting sqref="B20:B37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:E37">
    <cfRule type="iconSet" priority="128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116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D9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D10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B39:B51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2:E42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D42:E42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D43:E43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D39:E41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D50:E50">
    <cfRule type="iconSet" priority="88">
      <iconSet iconSet="3Arrows">
        <cfvo type="percent" val="0"/>
        <cfvo type="percent" val="33"/>
        <cfvo type="percent" val="67"/>
      </iconSet>
    </cfRule>
  </conditionalFormatting>
  <conditionalFormatting sqref="D43:E49 D51:E51 D39:E41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D44:E51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D39:E51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D50:E50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E54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E54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E55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E53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E55:E57 E53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E56:E57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E53:E57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E52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D5:E7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D5:E5 D7:E7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D5:E7 D18:E18 E16:E17 E11:E14 E8:E9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D9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D10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D27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D33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D20:E22 D34:E36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D20:E20 D34:E34 D22:E22 D36:E36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D20:E22 D33:E36 E31:E32 E26:E29 E23:E24 E37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D26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D26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D29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D29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D32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D32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D32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E25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D23 D37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D25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D46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D39:E41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D39:E39 D41:E4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D39:E41 E50:E51 E45:E48 E42:E4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D45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D45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D50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D50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E49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E4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42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43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44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9"/>
  <sheetViews>
    <sheetView tabSelected="1" zoomScale="71" zoomScaleNormal="71" workbookViewId="0">
      <selection activeCell="X28" sqref="X28"/>
    </sheetView>
  </sheetViews>
  <sheetFormatPr defaultColWidth="9.140625" defaultRowHeight="15" x14ac:dyDescent="0.25"/>
  <cols>
    <col min="1" max="1" width="4.42578125" style="40" customWidth="1"/>
    <col min="2" max="2" width="21.140625" style="40" customWidth="1"/>
    <col min="3" max="3" width="13.7109375" style="40" customWidth="1"/>
    <col min="4" max="4" width="12" style="40" customWidth="1"/>
    <col min="5" max="12" width="16.7109375" style="40" customWidth="1"/>
    <col min="13" max="13" width="0.7109375" style="40" hidden="1" customWidth="1"/>
    <col min="14" max="14" width="6.28515625" style="40" hidden="1" customWidth="1"/>
    <col min="15" max="15" width="9.28515625" style="40" hidden="1" customWidth="1"/>
    <col min="16" max="16" width="6.28515625" style="40" hidden="1" customWidth="1"/>
    <col min="17" max="17" width="23.28515625" style="40" customWidth="1"/>
    <col min="18" max="18" width="20.7109375" style="40" customWidth="1"/>
    <col min="19" max="19" width="19" style="40" customWidth="1"/>
    <col min="20" max="20" width="18.5703125" style="40" customWidth="1"/>
    <col min="21" max="29" width="9.140625" style="40"/>
    <col min="30" max="30" width="15.5703125" style="40" customWidth="1"/>
    <col min="31" max="16384" width="9.140625" style="40"/>
  </cols>
  <sheetData>
    <row r="1" spans="1:23" s="38" customFormat="1" ht="20.25" x14ac:dyDescent="0.3">
      <c r="B1" s="37" t="s">
        <v>78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3" s="44" customFormat="1" ht="124.5" customHeight="1" x14ac:dyDescent="0.25">
      <c r="A2" s="46"/>
      <c r="B2" s="45" t="s">
        <v>1</v>
      </c>
      <c r="C2" s="64" t="s">
        <v>65</v>
      </c>
      <c r="D2" s="64" t="s">
        <v>74</v>
      </c>
      <c r="E2" s="55" t="s">
        <v>75</v>
      </c>
      <c r="F2" s="55" t="s">
        <v>76</v>
      </c>
      <c r="G2" s="56" t="s">
        <v>66</v>
      </c>
      <c r="H2" s="56" t="s">
        <v>67</v>
      </c>
      <c r="I2" s="57" t="s">
        <v>81</v>
      </c>
      <c r="J2" s="57" t="s">
        <v>77</v>
      </c>
      <c r="K2" s="58" t="s">
        <v>63</v>
      </c>
      <c r="L2" s="58" t="s">
        <v>64</v>
      </c>
      <c r="M2" s="64" t="s">
        <v>55</v>
      </c>
      <c r="N2" s="64" t="s">
        <v>53</v>
      </c>
      <c r="O2" s="64" t="s">
        <v>54</v>
      </c>
      <c r="P2" s="64" t="s">
        <v>53</v>
      </c>
      <c r="Q2" s="59" t="s">
        <v>79</v>
      </c>
      <c r="R2" s="59" t="s">
        <v>80</v>
      </c>
      <c r="S2" s="60" t="s">
        <v>69</v>
      </c>
      <c r="T2" s="60" t="s">
        <v>68</v>
      </c>
    </row>
    <row r="3" spans="1:23" s="47" customFormat="1" x14ac:dyDescent="0.25">
      <c r="B3" s="42" t="s">
        <v>52</v>
      </c>
      <c r="C3" s="107">
        <v>2.14</v>
      </c>
      <c r="D3" s="91">
        <v>0.71</v>
      </c>
      <c r="E3" s="82">
        <f>F3/D54</f>
        <v>120.14066735078437</v>
      </c>
      <c r="F3" s="81">
        <v>464791804</v>
      </c>
      <c r="G3" s="82">
        <f>H3/D54</f>
        <v>54.04491680732437</v>
      </c>
      <c r="H3" s="81">
        <v>209085191</v>
      </c>
      <c r="I3" s="96">
        <f>J3/D54</f>
        <v>0.40357300716255723</v>
      </c>
      <c r="J3" s="81">
        <v>1561315</v>
      </c>
      <c r="K3" s="112">
        <f>L3/D54*1000</f>
        <v>4809.9122968002421</v>
      </c>
      <c r="L3" s="112">
        <v>18608252</v>
      </c>
      <c r="M3" s="65"/>
      <c r="N3" s="66"/>
      <c r="O3" s="66"/>
      <c r="P3" s="66"/>
      <c r="Q3" s="95">
        <f>R3/D54</f>
        <v>314.72271210448906</v>
      </c>
      <c r="R3" s="81">
        <v>1217577198</v>
      </c>
      <c r="S3" s="95">
        <v>549.9</v>
      </c>
      <c r="T3" s="81">
        <v>35035453</v>
      </c>
    </row>
    <row r="4" spans="1:23" s="47" customFormat="1" x14ac:dyDescent="0.25">
      <c r="B4" s="42"/>
      <c r="C4" s="67"/>
      <c r="D4" s="92"/>
      <c r="E4" s="82"/>
      <c r="F4" s="106"/>
      <c r="G4" s="98"/>
      <c r="H4" s="99"/>
      <c r="I4" s="97"/>
      <c r="J4" s="81"/>
      <c r="K4" s="113"/>
      <c r="L4" s="113"/>
      <c r="M4" s="43"/>
      <c r="N4" s="41"/>
      <c r="O4" s="41"/>
      <c r="P4" s="41"/>
      <c r="Q4" s="95"/>
      <c r="R4" s="94"/>
      <c r="S4" s="117"/>
      <c r="T4" s="118"/>
    </row>
    <row r="5" spans="1:23" x14ac:dyDescent="0.25">
      <c r="A5" s="40">
        <v>1</v>
      </c>
      <c r="B5" s="39" t="s">
        <v>23</v>
      </c>
      <c r="C5" s="121">
        <v>2.0589629629629602</v>
      </c>
      <c r="D5" s="122">
        <v>0.75</v>
      </c>
      <c r="E5" s="85">
        <v>31.021714891007417</v>
      </c>
      <c r="F5" s="86">
        <v>1112873</v>
      </c>
      <c r="G5" s="121">
        <v>12.1474048057089</v>
      </c>
      <c r="H5" s="122">
        <v>435776</v>
      </c>
      <c r="I5" s="121">
        <v>0.35435134080392483</v>
      </c>
      <c r="J5" s="122">
        <v>12712</v>
      </c>
      <c r="K5" s="114">
        <v>4227.3379048893303</v>
      </c>
      <c r="L5" s="114">
        <v>151651.51999999999</v>
      </c>
      <c r="M5" s="100">
        <v>36.9</v>
      </c>
      <c r="N5" s="101">
        <v>22</v>
      </c>
      <c r="O5" s="102">
        <v>0.39975550122249387</v>
      </c>
      <c r="P5" s="101">
        <v>22</v>
      </c>
      <c r="Q5" s="121">
        <v>33.201120588727214</v>
      </c>
      <c r="R5" s="93">
        <v>1191057</v>
      </c>
      <c r="S5" s="122">
        <v>307.88099999999997</v>
      </c>
      <c r="T5" s="122">
        <v>391624</v>
      </c>
      <c r="W5" s="111"/>
    </row>
    <row r="6" spans="1:23" s="38" customFormat="1" x14ac:dyDescent="0.25">
      <c r="A6" s="38">
        <v>2</v>
      </c>
      <c r="B6" s="39" t="s">
        <v>24</v>
      </c>
      <c r="C6" s="121">
        <v>2.3156443358032202</v>
      </c>
      <c r="D6" s="122">
        <v>0.74</v>
      </c>
      <c r="E6" s="85">
        <v>283.95844048639555</v>
      </c>
      <c r="F6" s="86">
        <v>17887678</v>
      </c>
      <c r="G6" s="121">
        <v>58.421341715083997</v>
      </c>
      <c r="H6" s="122">
        <v>3680194</v>
      </c>
      <c r="I6" s="121">
        <v>0.2816617455630695</v>
      </c>
      <c r="J6" s="122">
        <v>17743</v>
      </c>
      <c r="K6" s="114">
        <v>6091.21932247516</v>
      </c>
      <c r="L6" s="114">
        <v>383710.27</v>
      </c>
      <c r="M6" s="100">
        <v>21.8</v>
      </c>
      <c r="N6" s="101">
        <v>34</v>
      </c>
      <c r="O6" s="102">
        <v>0.21515892420537899</v>
      </c>
      <c r="P6" s="101">
        <v>34</v>
      </c>
      <c r="Q6" s="121">
        <v>138.15955487824237</v>
      </c>
      <c r="R6" s="93">
        <v>8703223</v>
      </c>
      <c r="S6" s="122">
        <v>332.07</v>
      </c>
      <c r="T6" s="122">
        <v>536957</v>
      </c>
    </row>
    <row r="7" spans="1:23" s="38" customFormat="1" x14ac:dyDescent="0.25">
      <c r="A7" s="38">
        <v>3</v>
      </c>
      <c r="B7" s="39" t="s">
        <v>46</v>
      </c>
      <c r="C7" s="121">
        <v>1.86762809029022</v>
      </c>
      <c r="D7" s="122">
        <v>0.56000000000000005</v>
      </c>
      <c r="E7" s="87">
        <v>61.135249479551405</v>
      </c>
      <c r="F7" s="86">
        <v>1820730</v>
      </c>
      <c r="G7" s="121">
        <v>23.1585185682627</v>
      </c>
      <c r="H7" s="122">
        <v>689707</v>
      </c>
      <c r="I7" s="121">
        <v>0.20411658048485662</v>
      </c>
      <c r="J7" s="122">
        <v>6079</v>
      </c>
      <c r="K7" s="114">
        <v>3729.0655429454</v>
      </c>
      <c r="L7" s="114">
        <v>111059.03</v>
      </c>
      <c r="M7" s="100">
        <v>5.8</v>
      </c>
      <c r="N7" s="101">
        <v>43</v>
      </c>
      <c r="O7" s="102">
        <v>1.9559902200488994E-2</v>
      </c>
      <c r="P7" s="101">
        <v>43</v>
      </c>
      <c r="Q7" s="121">
        <v>178.27654287824862</v>
      </c>
      <c r="R7" s="93">
        <v>5309432</v>
      </c>
      <c r="S7" s="122">
        <v>209.38200000000001</v>
      </c>
      <c r="T7" s="122">
        <v>318260</v>
      </c>
    </row>
    <row r="8" spans="1:23" s="38" customFormat="1" x14ac:dyDescent="0.25">
      <c r="A8" s="38">
        <v>4</v>
      </c>
      <c r="B8" s="39" t="s">
        <v>21</v>
      </c>
      <c r="C8" s="121">
        <v>1.96039107111957</v>
      </c>
      <c r="D8" s="122">
        <v>0.25</v>
      </c>
      <c r="E8" s="85">
        <v>62.49975673834777</v>
      </c>
      <c r="F8" s="86">
        <v>1926930</v>
      </c>
      <c r="G8" s="121">
        <v>37.044857448671799</v>
      </c>
      <c r="H8" s="122">
        <v>1142130</v>
      </c>
      <c r="I8" s="121">
        <v>0.38480749894586619</v>
      </c>
      <c r="J8" s="122">
        <v>11864</v>
      </c>
      <c r="K8" s="114">
        <v>4847.3027148000401</v>
      </c>
      <c r="L8" s="114">
        <v>149447.19</v>
      </c>
      <c r="M8" s="100">
        <v>77.400000000000006</v>
      </c>
      <c r="N8" s="101">
        <v>3</v>
      </c>
      <c r="O8" s="102">
        <v>0.89486552567237165</v>
      </c>
      <c r="P8" s="101">
        <v>3</v>
      </c>
      <c r="Q8" s="121">
        <v>53.136648178781094</v>
      </c>
      <c r="R8" s="93">
        <v>1638256</v>
      </c>
      <c r="S8" s="122">
        <v>412.54599999999999</v>
      </c>
      <c r="T8" s="122">
        <v>877485</v>
      </c>
    </row>
    <row r="9" spans="1:23" s="38" customFormat="1" x14ac:dyDescent="0.25">
      <c r="A9" s="38">
        <v>5</v>
      </c>
      <c r="B9" s="39" t="s">
        <v>33</v>
      </c>
      <c r="C9" s="121">
        <v>1.8916679879499001</v>
      </c>
      <c r="D9" s="122">
        <v>1.01</v>
      </c>
      <c r="E9" s="85">
        <v>38.496298010180475</v>
      </c>
      <c r="F9" s="86">
        <v>998286</v>
      </c>
      <c r="G9" s="121">
        <v>38.127487274410001</v>
      </c>
      <c r="H9" s="122">
        <v>988722</v>
      </c>
      <c r="I9" s="121">
        <v>0.38010951719882768</v>
      </c>
      <c r="J9" s="122">
        <v>9857</v>
      </c>
      <c r="K9" s="114">
        <v>4577.7888323307097</v>
      </c>
      <c r="L9" s="114">
        <v>118711.22</v>
      </c>
      <c r="M9" s="100">
        <v>45.5</v>
      </c>
      <c r="N9" s="101">
        <v>18</v>
      </c>
      <c r="O9" s="102">
        <v>0.50488997555012227</v>
      </c>
      <c r="P9" s="101">
        <v>18</v>
      </c>
      <c r="Q9" s="121">
        <v>21.814823384235694</v>
      </c>
      <c r="R9" s="93">
        <v>565702</v>
      </c>
      <c r="S9" s="122">
        <v>308.04399999999998</v>
      </c>
      <c r="T9" s="122">
        <v>465146</v>
      </c>
    </row>
    <row r="10" spans="1:23" s="69" customFormat="1" x14ac:dyDescent="0.25">
      <c r="A10" s="69">
        <v>6</v>
      </c>
      <c r="B10" s="68" t="s">
        <v>45</v>
      </c>
      <c r="C10" s="121">
        <v>1.95235397901384</v>
      </c>
      <c r="D10" s="122">
        <v>0.53</v>
      </c>
      <c r="E10" s="85">
        <v>22.814856731313338</v>
      </c>
      <c r="F10" s="86">
        <v>443498</v>
      </c>
      <c r="G10" s="121">
        <v>32.400792221822101</v>
      </c>
      <c r="H10" s="122">
        <v>629839</v>
      </c>
      <c r="I10" s="121">
        <v>0.23740933175574874</v>
      </c>
      <c r="J10" s="122">
        <v>4615</v>
      </c>
      <c r="K10" s="114">
        <v>4758.4803745048603</v>
      </c>
      <c r="L10" s="114">
        <v>92500.1</v>
      </c>
      <c r="M10" s="100">
        <v>29.1</v>
      </c>
      <c r="N10" s="101">
        <v>28</v>
      </c>
      <c r="O10" s="102">
        <v>0.30440097799511007</v>
      </c>
      <c r="P10" s="101">
        <v>28</v>
      </c>
      <c r="Q10" s="121">
        <v>7.3760481506250324</v>
      </c>
      <c r="R10" s="93">
        <v>143383</v>
      </c>
      <c r="S10" s="122">
        <v>644.274</v>
      </c>
      <c r="T10" s="122">
        <v>930331</v>
      </c>
    </row>
    <row r="11" spans="1:23" s="38" customFormat="1" x14ac:dyDescent="0.25">
      <c r="A11" s="38">
        <v>7</v>
      </c>
      <c r="B11" s="39" t="s">
        <v>8</v>
      </c>
      <c r="C11" s="121">
        <v>2.7623398009594</v>
      </c>
      <c r="D11" s="122">
        <v>0.96</v>
      </c>
      <c r="E11" s="85">
        <v>502.49514211101365</v>
      </c>
      <c r="F11" s="86">
        <v>102559761</v>
      </c>
      <c r="G11" s="121">
        <v>123.925213497239</v>
      </c>
      <c r="H11" s="122">
        <v>25293260</v>
      </c>
      <c r="I11" s="121">
        <v>0.50366240243800864</v>
      </c>
      <c r="J11" s="122">
        <v>102798</v>
      </c>
      <c r="K11" s="114">
        <v>5090.2553637659803</v>
      </c>
      <c r="L11" s="114">
        <v>1038926.21</v>
      </c>
      <c r="M11" s="100">
        <v>6.3</v>
      </c>
      <c r="N11" s="101">
        <v>42</v>
      </c>
      <c r="O11" s="102">
        <v>2.5672371638141806E-2</v>
      </c>
      <c r="P11" s="101">
        <v>42</v>
      </c>
      <c r="Q11" s="121">
        <v>1715.2132669609655</v>
      </c>
      <c r="R11" s="93">
        <v>350076743</v>
      </c>
      <c r="S11" s="122">
        <v>262.30900000000003</v>
      </c>
      <c r="T11" s="122">
        <v>342838</v>
      </c>
    </row>
    <row r="12" spans="1:23" s="38" customFormat="1" x14ac:dyDescent="0.25">
      <c r="A12" s="38">
        <v>8</v>
      </c>
      <c r="B12" s="39" t="s">
        <v>30</v>
      </c>
      <c r="C12" s="121">
        <v>1.75914464534075</v>
      </c>
      <c r="D12" s="122">
        <v>0.39</v>
      </c>
      <c r="E12" s="85">
        <v>24.005091799265607</v>
      </c>
      <c r="F12" s="86">
        <v>490304</v>
      </c>
      <c r="G12" s="121">
        <v>28.657772337821299</v>
      </c>
      <c r="H12" s="122">
        <v>585335</v>
      </c>
      <c r="I12" s="121">
        <v>0.58790697674418602</v>
      </c>
      <c r="J12" s="122">
        <v>12008</v>
      </c>
      <c r="K12" s="114">
        <v>4706.42839657283</v>
      </c>
      <c r="L12" s="114">
        <v>96128.8</v>
      </c>
      <c r="M12" s="100">
        <v>55.2</v>
      </c>
      <c r="N12" s="101">
        <v>12</v>
      </c>
      <c r="O12" s="102">
        <v>0.62347188264058684</v>
      </c>
      <c r="P12" s="101">
        <v>12</v>
      </c>
      <c r="Q12" s="121">
        <v>15.581150550795593</v>
      </c>
      <c r="R12" s="93">
        <v>318245</v>
      </c>
      <c r="S12" s="122">
        <v>275.64100000000002</v>
      </c>
      <c r="T12" s="122">
        <v>399680</v>
      </c>
    </row>
    <row r="13" spans="1:23" s="38" customFormat="1" x14ac:dyDescent="0.25">
      <c r="A13" s="38">
        <v>9</v>
      </c>
      <c r="B13" s="39" t="s">
        <v>34</v>
      </c>
      <c r="C13" s="121">
        <v>1.81993657324076</v>
      </c>
      <c r="D13" s="122">
        <v>0.67</v>
      </c>
      <c r="E13" s="85">
        <v>14.808128688368551</v>
      </c>
      <c r="F13" s="86">
        <v>777871</v>
      </c>
      <c r="G13" s="121">
        <v>15.2476108890158</v>
      </c>
      <c r="H13" s="122">
        <v>800957</v>
      </c>
      <c r="I13" s="121">
        <v>0.35197030268418045</v>
      </c>
      <c r="J13" s="122">
        <v>18489</v>
      </c>
      <c r="K13" s="114">
        <v>3692.0776699029102</v>
      </c>
      <c r="L13" s="114">
        <v>193944.84</v>
      </c>
      <c r="M13" s="100">
        <v>56.1</v>
      </c>
      <c r="N13" s="101">
        <v>11</v>
      </c>
      <c r="O13" s="102">
        <v>0.63447432762836187</v>
      </c>
      <c r="P13" s="101">
        <v>11</v>
      </c>
      <c r="Q13" s="121">
        <v>32.529944793451364</v>
      </c>
      <c r="R13" s="93">
        <v>1708798</v>
      </c>
      <c r="S13" s="122">
        <v>299.20699999999999</v>
      </c>
      <c r="T13" s="122">
        <v>795292</v>
      </c>
    </row>
    <row r="14" spans="1:23" s="38" customFormat="1" x14ac:dyDescent="0.25">
      <c r="A14" s="38">
        <v>10</v>
      </c>
      <c r="B14" s="39" t="s">
        <v>49</v>
      </c>
      <c r="C14" s="121">
        <v>1.9259051459630101</v>
      </c>
      <c r="D14" s="122">
        <v>0.44</v>
      </c>
      <c r="E14" s="85">
        <v>46.864547862277718</v>
      </c>
      <c r="F14" s="86">
        <v>619315</v>
      </c>
      <c r="G14" s="121">
        <v>20.3788119561105</v>
      </c>
      <c r="H14" s="122">
        <v>269306</v>
      </c>
      <c r="I14" s="121">
        <v>0.25751040484298143</v>
      </c>
      <c r="J14" s="122">
        <v>3403</v>
      </c>
      <c r="K14" s="114">
        <v>5124.4578130911896</v>
      </c>
      <c r="L14" s="114">
        <v>67719.710000000006</v>
      </c>
      <c r="M14" s="100">
        <v>84.5</v>
      </c>
      <c r="N14" s="101">
        <v>2</v>
      </c>
      <c r="O14" s="102">
        <v>0.98166259168704162</v>
      </c>
      <c r="P14" s="101">
        <v>2</v>
      </c>
      <c r="Q14" s="121">
        <v>6.1396897465001894</v>
      </c>
      <c r="R14" s="93">
        <v>81136</v>
      </c>
      <c r="S14" s="122">
        <v>524.56700000000001</v>
      </c>
      <c r="T14" s="122">
        <v>777409</v>
      </c>
    </row>
    <row r="15" spans="1:23" s="38" customFormat="1" x14ac:dyDescent="0.25">
      <c r="A15" s="38">
        <v>11</v>
      </c>
      <c r="B15" s="39" t="s">
        <v>16</v>
      </c>
      <c r="C15" s="121">
        <v>2.3558905196350701</v>
      </c>
      <c r="D15" s="122">
        <v>1.21</v>
      </c>
      <c r="E15" s="85">
        <v>254.49770532421095</v>
      </c>
      <c r="F15" s="88">
        <v>9038995</v>
      </c>
      <c r="G15" s="121">
        <v>78.125461046822707</v>
      </c>
      <c r="H15" s="122">
        <v>2774782</v>
      </c>
      <c r="I15" s="121">
        <v>0.20911112988146521</v>
      </c>
      <c r="J15" s="122">
        <v>7427</v>
      </c>
      <c r="K15" s="114">
        <v>5872.7629022721503</v>
      </c>
      <c r="L15" s="114">
        <v>208582.92</v>
      </c>
      <c r="M15" s="100">
        <v>18.600000000000001</v>
      </c>
      <c r="N15" s="101">
        <v>38</v>
      </c>
      <c r="O15" s="102">
        <v>0.17603911980440101</v>
      </c>
      <c r="P15" s="101">
        <v>38</v>
      </c>
      <c r="Q15" s="121">
        <v>114.87926908241124</v>
      </c>
      <c r="R15" s="93">
        <v>4080167</v>
      </c>
      <c r="S15" s="122">
        <v>406.37</v>
      </c>
      <c r="T15" s="122">
        <v>284459</v>
      </c>
    </row>
    <row r="16" spans="1:23" s="38" customFormat="1" x14ac:dyDescent="0.25">
      <c r="A16" s="38">
        <v>12</v>
      </c>
      <c r="B16" s="39" t="s">
        <v>38</v>
      </c>
      <c r="C16" s="121">
        <v>1.8568556244464101</v>
      </c>
      <c r="D16" s="122">
        <v>0.82</v>
      </c>
      <c r="E16" s="85">
        <v>27.081473578139356</v>
      </c>
      <c r="F16" s="86">
        <v>913756</v>
      </c>
      <c r="G16" s="121">
        <v>19.270205388103498</v>
      </c>
      <c r="H16" s="122">
        <v>650196</v>
      </c>
      <c r="I16" s="121">
        <v>0.33902373966391036</v>
      </c>
      <c r="J16" s="122">
        <v>11439</v>
      </c>
      <c r="K16" s="114">
        <v>4109.4125840964998</v>
      </c>
      <c r="L16" s="114">
        <v>138655.69</v>
      </c>
      <c r="M16" s="100">
        <v>76.400000000000006</v>
      </c>
      <c r="N16" s="101">
        <v>4</v>
      </c>
      <c r="O16" s="102">
        <v>0.88264058679706603</v>
      </c>
      <c r="P16" s="101">
        <v>4</v>
      </c>
      <c r="Q16" s="121">
        <v>63.507661302273199</v>
      </c>
      <c r="R16" s="93">
        <v>2142812</v>
      </c>
      <c r="S16" s="122">
        <v>377.91399999999999</v>
      </c>
      <c r="T16" s="122">
        <v>1024904</v>
      </c>
    </row>
    <row r="17" spans="1:20" s="38" customFormat="1" x14ac:dyDescent="0.25">
      <c r="A17" s="38">
        <v>13</v>
      </c>
      <c r="B17" s="39" t="s">
        <v>22</v>
      </c>
      <c r="C17" s="121">
        <v>2.2752847721822498</v>
      </c>
      <c r="D17" s="122">
        <v>0.59</v>
      </c>
      <c r="E17" s="85">
        <v>111.6573185321203</v>
      </c>
      <c r="F17" s="86">
        <v>12039897</v>
      </c>
      <c r="G17" s="121">
        <v>19.838772500904199</v>
      </c>
      <c r="H17" s="122">
        <v>2139195</v>
      </c>
      <c r="I17" s="121">
        <v>0.20481503120681821</v>
      </c>
      <c r="J17" s="122">
        <v>22085</v>
      </c>
      <c r="K17" s="114">
        <v>5138.4094260356696</v>
      </c>
      <c r="L17" s="114">
        <v>554069.55000000005</v>
      </c>
      <c r="M17" s="100">
        <v>30.7</v>
      </c>
      <c r="N17" s="101">
        <v>25</v>
      </c>
      <c r="O17" s="102">
        <v>0.32396088019559904</v>
      </c>
      <c r="P17" s="101">
        <v>25</v>
      </c>
      <c r="Q17" s="121">
        <v>90.97530348978475</v>
      </c>
      <c r="R17" s="93">
        <v>9809776</v>
      </c>
      <c r="S17" s="122">
        <v>290.46499999999997</v>
      </c>
      <c r="T17" s="122">
        <v>154818</v>
      </c>
    </row>
    <row r="18" spans="1:20" s="38" customFormat="1" x14ac:dyDescent="0.25">
      <c r="A18" s="38">
        <v>14</v>
      </c>
      <c r="B18" s="39" t="s">
        <v>26</v>
      </c>
      <c r="C18" s="121">
        <v>1.9145283179077901</v>
      </c>
      <c r="D18" s="122">
        <v>0.49</v>
      </c>
      <c r="E18" s="85">
        <v>46.992905221029652</v>
      </c>
      <c r="F18" s="86">
        <v>2066560</v>
      </c>
      <c r="G18" s="121">
        <v>14.9583863925778</v>
      </c>
      <c r="H18" s="122">
        <v>657810</v>
      </c>
      <c r="I18" s="121">
        <v>0.16463525559396033</v>
      </c>
      <c r="J18" s="122">
        <v>7240</v>
      </c>
      <c r="K18" s="114">
        <v>4742.8686101509902</v>
      </c>
      <c r="L18" s="114">
        <v>208572.39</v>
      </c>
      <c r="M18" s="100">
        <v>23.3</v>
      </c>
      <c r="N18" s="101">
        <v>32</v>
      </c>
      <c r="O18" s="102">
        <v>0.23349633251833743</v>
      </c>
      <c r="P18" s="101">
        <v>32</v>
      </c>
      <c r="Q18" s="121">
        <v>87.779607058395484</v>
      </c>
      <c r="R18" s="93">
        <v>3860196</v>
      </c>
      <c r="S18" s="122">
        <v>471.12599999999998</v>
      </c>
      <c r="T18" s="122">
        <v>1233880</v>
      </c>
    </row>
    <row r="19" spans="1:20" s="38" customFormat="1" x14ac:dyDescent="0.25">
      <c r="A19" s="38">
        <v>15</v>
      </c>
      <c r="B19" s="39" t="s">
        <v>18</v>
      </c>
      <c r="C19" s="121">
        <v>2.9014771587489698</v>
      </c>
      <c r="D19" s="122">
        <v>0.46</v>
      </c>
      <c r="E19" s="85">
        <v>38.653739445114596</v>
      </c>
      <c r="F19" s="86">
        <v>640879</v>
      </c>
      <c r="G19" s="121">
        <v>219.330277442702</v>
      </c>
      <c r="H19" s="122">
        <v>3636496</v>
      </c>
      <c r="I19" s="121">
        <v>2.4015078407720143</v>
      </c>
      <c r="J19" s="122">
        <v>39817</v>
      </c>
      <c r="K19" s="114">
        <v>7936.9246079614004</v>
      </c>
      <c r="L19" s="114">
        <v>131594.21</v>
      </c>
      <c r="M19" s="100">
        <v>68.599999999999994</v>
      </c>
      <c r="N19" s="101">
        <v>6</v>
      </c>
      <c r="O19" s="102">
        <v>0.78728606356968212</v>
      </c>
      <c r="P19" s="101">
        <v>6</v>
      </c>
      <c r="Q19" s="121">
        <v>94.091495778045839</v>
      </c>
      <c r="R19" s="93">
        <v>1560037</v>
      </c>
      <c r="S19" s="122">
        <v>638.678</v>
      </c>
      <c r="T19" s="122">
        <v>383207</v>
      </c>
    </row>
    <row r="20" spans="1:20" s="38" customFormat="1" x14ac:dyDescent="0.25">
      <c r="A20" s="38">
        <v>16</v>
      </c>
      <c r="B20" s="39" t="s">
        <v>20</v>
      </c>
      <c r="C20" s="121">
        <v>2.0967292498513301</v>
      </c>
      <c r="D20" s="122">
        <v>0.51</v>
      </c>
      <c r="E20" s="85">
        <v>41.468408711633117</v>
      </c>
      <c r="F20" s="86">
        <v>1963073</v>
      </c>
      <c r="G20" s="121">
        <v>37.739221360823002</v>
      </c>
      <c r="H20" s="122">
        <v>1786537</v>
      </c>
      <c r="I20" s="121">
        <v>1.2082426751726907</v>
      </c>
      <c r="J20" s="122">
        <v>57197</v>
      </c>
      <c r="K20" s="114">
        <v>4002.24318215425</v>
      </c>
      <c r="L20" s="114">
        <v>189462.19</v>
      </c>
      <c r="M20" s="100">
        <v>22.7</v>
      </c>
      <c r="N20" s="101">
        <v>33</v>
      </c>
      <c r="O20" s="102">
        <v>0.22616136919315405</v>
      </c>
      <c r="P20" s="101">
        <v>33</v>
      </c>
      <c r="Q20" s="121">
        <v>134.23109909377047</v>
      </c>
      <c r="R20" s="93">
        <v>6354366</v>
      </c>
      <c r="S20" s="122">
        <v>444.52</v>
      </c>
      <c r="T20" s="122">
        <v>586767</v>
      </c>
    </row>
    <row r="21" spans="1:20" s="38" customFormat="1" x14ac:dyDescent="0.25">
      <c r="A21" s="38">
        <v>17</v>
      </c>
      <c r="B21" s="39" t="s">
        <v>48</v>
      </c>
      <c r="C21" s="121">
        <v>2.0605958575655499</v>
      </c>
      <c r="D21" s="122">
        <v>0.45</v>
      </c>
      <c r="E21" s="85">
        <v>23.24243995161569</v>
      </c>
      <c r="F21" s="86">
        <v>538016</v>
      </c>
      <c r="G21" s="121">
        <v>16.911439433212401</v>
      </c>
      <c r="H21" s="122">
        <v>391466</v>
      </c>
      <c r="I21" s="121">
        <v>0.18321237255918438</v>
      </c>
      <c r="J21" s="122">
        <v>4241</v>
      </c>
      <c r="K21" s="114">
        <v>3502.62009676862</v>
      </c>
      <c r="L21" s="114">
        <v>81078.649999999994</v>
      </c>
      <c r="M21" s="100">
        <v>29.7</v>
      </c>
      <c r="N21" s="101">
        <v>27</v>
      </c>
      <c r="O21" s="102">
        <v>0.31173594132029342</v>
      </c>
      <c r="P21" s="101">
        <v>27</v>
      </c>
      <c r="Q21" s="121">
        <v>52.566269224123033</v>
      </c>
      <c r="R21" s="93">
        <v>1216804</v>
      </c>
      <c r="S21" s="122">
        <v>287.31799999999998</v>
      </c>
      <c r="T21" s="122">
        <v>357424</v>
      </c>
    </row>
    <row r="22" spans="1:20" s="38" customFormat="1" x14ac:dyDescent="0.25">
      <c r="A22" s="38">
        <v>18</v>
      </c>
      <c r="B22" s="39" t="s">
        <v>12</v>
      </c>
      <c r="C22" s="121">
        <v>2.41630858628336</v>
      </c>
      <c r="D22" s="122">
        <v>1.2</v>
      </c>
      <c r="E22" s="85">
        <v>150.63443789483571</v>
      </c>
      <c r="F22" s="86">
        <v>12828330</v>
      </c>
      <c r="G22" s="121">
        <v>140.61238580587599</v>
      </c>
      <c r="H22" s="122">
        <v>11974832</v>
      </c>
      <c r="I22" s="121">
        <v>0.39981447124304265</v>
      </c>
      <c r="J22" s="122">
        <v>34049</v>
      </c>
      <c r="K22" s="114">
        <v>3910.2388389187699</v>
      </c>
      <c r="L22" s="114">
        <v>333003.76</v>
      </c>
      <c r="M22" s="100">
        <v>20</v>
      </c>
      <c r="N22" s="101">
        <v>35</v>
      </c>
      <c r="O22" s="102">
        <v>0.19315403422982885</v>
      </c>
      <c r="P22" s="101">
        <v>35</v>
      </c>
      <c r="Q22" s="121">
        <v>635.39718419013172</v>
      </c>
      <c r="R22" s="93">
        <v>54111695</v>
      </c>
      <c r="S22" s="122">
        <v>619.60799999999995</v>
      </c>
      <c r="T22" s="122">
        <v>325914</v>
      </c>
    </row>
    <row r="23" spans="1:20" s="38" customFormat="1" x14ac:dyDescent="0.25">
      <c r="A23" s="38">
        <v>19</v>
      </c>
      <c r="B23" s="39" t="s">
        <v>25</v>
      </c>
      <c r="C23" s="121">
        <v>2.1777111716621298</v>
      </c>
      <c r="D23" s="122">
        <v>0.89</v>
      </c>
      <c r="E23" s="85">
        <v>189.04143223417137</v>
      </c>
      <c r="F23" s="86">
        <v>10617323</v>
      </c>
      <c r="G23" s="121">
        <v>33.400167366996698</v>
      </c>
      <c r="H23" s="122">
        <v>1875887</v>
      </c>
      <c r="I23" s="121">
        <v>0.29670251406594972</v>
      </c>
      <c r="J23" s="122">
        <v>16664</v>
      </c>
      <c r="K23" s="114">
        <v>5599.3590200128201</v>
      </c>
      <c r="L23" s="114">
        <v>314482.40000000002</v>
      </c>
      <c r="M23" s="100">
        <v>14.5</v>
      </c>
      <c r="N23" s="101">
        <v>40</v>
      </c>
      <c r="O23" s="102">
        <v>0.12591687041564795</v>
      </c>
      <c r="P23" s="101">
        <v>40</v>
      </c>
      <c r="Q23" s="121">
        <v>297.59417064311657</v>
      </c>
      <c r="R23" s="93">
        <v>16714079</v>
      </c>
      <c r="S23" s="122">
        <v>231.672</v>
      </c>
      <c r="T23" s="122">
        <v>407974</v>
      </c>
    </row>
    <row r="24" spans="1:20" s="38" customFormat="1" x14ac:dyDescent="0.25">
      <c r="A24" s="38">
        <v>20</v>
      </c>
      <c r="B24" s="39" t="s">
        <v>35</v>
      </c>
      <c r="C24" s="121">
        <v>1.83922810635634</v>
      </c>
      <c r="D24" s="122">
        <v>1.04</v>
      </c>
      <c r="E24" s="85">
        <v>40.367653216654631</v>
      </c>
      <c r="F24" s="86">
        <v>6651903</v>
      </c>
      <c r="G24" s="121">
        <v>23.5688329500009</v>
      </c>
      <c r="H24" s="122">
        <v>3883743</v>
      </c>
      <c r="I24" s="121">
        <v>0.66203431179187178</v>
      </c>
      <c r="J24" s="122">
        <v>109092</v>
      </c>
      <c r="K24" s="114">
        <v>4800.6322254116003</v>
      </c>
      <c r="L24" s="114">
        <v>791062.58</v>
      </c>
      <c r="M24" s="100">
        <v>29.8</v>
      </c>
      <c r="N24" s="101">
        <v>26</v>
      </c>
      <c r="O24" s="102">
        <v>0.31295843520782402</v>
      </c>
      <c r="P24" s="101">
        <v>26</v>
      </c>
      <c r="Q24" s="121">
        <v>116.17873809798341</v>
      </c>
      <c r="R24" s="93">
        <v>19144281</v>
      </c>
      <c r="S24" s="122">
        <v>1380.942</v>
      </c>
      <c r="T24" s="122">
        <v>3787924</v>
      </c>
    </row>
    <row r="25" spans="1:20" s="52" customFormat="1" x14ac:dyDescent="0.25">
      <c r="A25" s="52">
        <v>21</v>
      </c>
      <c r="B25" s="53" t="s">
        <v>43</v>
      </c>
      <c r="C25" s="121">
        <v>1.9350230858022299</v>
      </c>
      <c r="D25" s="122">
        <v>0.44</v>
      </c>
      <c r="E25" s="89">
        <v>23.340136533183195</v>
      </c>
      <c r="F25" s="88">
        <v>331640</v>
      </c>
      <c r="G25" s="121">
        <v>20.909634738546</v>
      </c>
      <c r="H25" s="122">
        <v>297105</v>
      </c>
      <c r="I25" s="121">
        <v>0.24533746217186289</v>
      </c>
      <c r="J25" s="122">
        <v>3486</v>
      </c>
      <c r="K25" s="114">
        <v>4047.19332817229</v>
      </c>
      <c r="L25" s="115">
        <v>57506.57</v>
      </c>
      <c r="M25" s="103">
        <v>33</v>
      </c>
      <c r="N25" s="104">
        <v>24</v>
      </c>
      <c r="O25" s="105">
        <v>0.35207823960880197</v>
      </c>
      <c r="P25" s="104">
        <v>24</v>
      </c>
      <c r="Q25" s="121">
        <v>19.306214371173201</v>
      </c>
      <c r="R25" s="93">
        <v>274322</v>
      </c>
      <c r="S25" s="122">
        <v>278.54000000000002</v>
      </c>
      <c r="T25" s="122">
        <v>372965</v>
      </c>
    </row>
    <row r="26" spans="1:20" s="38" customFormat="1" x14ac:dyDescent="0.25">
      <c r="A26" s="38">
        <v>22</v>
      </c>
      <c r="B26" s="39" t="s">
        <v>39</v>
      </c>
      <c r="C26" s="121">
        <v>1.6751450433027799</v>
      </c>
      <c r="D26" s="122">
        <v>0.75</v>
      </c>
      <c r="E26" s="85">
        <v>33.065001274534794</v>
      </c>
      <c r="F26" s="86">
        <v>518856</v>
      </c>
      <c r="G26" s="121">
        <v>23.0713739485088</v>
      </c>
      <c r="H26" s="122">
        <v>362036</v>
      </c>
      <c r="I26" s="121">
        <v>0.48451440224318126</v>
      </c>
      <c r="J26" s="122">
        <v>7603</v>
      </c>
      <c r="K26" s="114">
        <v>4975.7545245985202</v>
      </c>
      <c r="L26" s="114">
        <v>78079.539999999994</v>
      </c>
      <c r="M26" s="100">
        <v>48.5</v>
      </c>
      <c r="N26" s="101">
        <v>17</v>
      </c>
      <c r="O26" s="102">
        <v>0.54156479217603914</v>
      </c>
      <c r="P26" s="101">
        <v>17</v>
      </c>
      <c r="Q26" s="121">
        <v>30.680155493244964</v>
      </c>
      <c r="R26" s="93">
        <v>481433</v>
      </c>
      <c r="S26" s="122">
        <v>186.29599999999999</v>
      </c>
      <c r="T26" s="122">
        <v>194493</v>
      </c>
    </row>
    <row r="27" spans="1:20" s="38" customFormat="1" x14ac:dyDescent="0.25">
      <c r="A27" s="38">
        <v>23</v>
      </c>
      <c r="B27" s="39" t="s">
        <v>36</v>
      </c>
      <c r="C27" s="121">
        <v>1.7196573562845101</v>
      </c>
      <c r="D27" s="122">
        <v>0.67</v>
      </c>
      <c r="E27" s="85">
        <v>21.517254817903702</v>
      </c>
      <c r="F27" s="86">
        <v>1104244</v>
      </c>
      <c r="G27" s="121">
        <v>17.845749137746299</v>
      </c>
      <c r="H27" s="122">
        <v>915826</v>
      </c>
      <c r="I27" s="121">
        <v>0.31730937859272396</v>
      </c>
      <c r="J27" s="122">
        <v>16284</v>
      </c>
      <c r="K27" s="114">
        <v>3835.2567275278202</v>
      </c>
      <c r="L27" s="114">
        <v>196821.54</v>
      </c>
      <c r="M27" s="100">
        <v>38.5</v>
      </c>
      <c r="N27" s="101">
        <v>20</v>
      </c>
      <c r="O27" s="102">
        <v>0.41931540342298285</v>
      </c>
      <c r="P27" s="101">
        <v>20</v>
      </c>
      <c r="Q27" s="121">
        <v>34.712640542489133</v>
      </c>
      <c r="R27" s="93">
        <v>1781418</v>
      </c>
      <c r="S27" s="122">
        <v>478.745</v>
      </c>
      <c r="T27" s="122">
        <v>997226</v>
      </c>
    </row>
    <row r="28" spans="1:20" s="38" customFormat="1" ht="17.25" customHeight="1" x14ac:dyDescent="0.25">
      <c r="A28" s="38">
        <v>24</v>
      </c>
      <c r="B28" s="39" t="s">
        <v>11</v>
      </c>
      <c r="C28" s="121">
        <v>2.72640235181948</v>
      </c>
      <c r="D28" s="122">
        <v>0.26</v>
      </c>
      <c r="E28" s="85">
        <v>133.30123370461015</v>
      </c>
      <c r="F28" s="86">
        <v>5337648</v>
      </c>
      <c r="G28" s="121">
        <v>118.1579591429</v>
      </c>
      <c r="H28" s="122">
        <v>4731281</v>
      </c>
      <c r="I28" s="121">
        <v>2.1438239848159433</v>
      </c>
      <c r="J28" s="122">
        <v>85843</v>
      </c>
      <c r="K28" s="114">
        <v>5160.2267619000004</v>
      </c>
      <c r="L28" s="114">
        <v>206625.8</v>
      </c>
      <c r="M28" s="100">
        <v>13.5</v>
      </c>
      <c r="N28" s="101">
        <v>41</v>
      </c>
      <c r="O28" s="102">
        <v>0.11369193154034231</v>
      </c>
      <c r="P28" s="101">
        <v>41</v>
      </c>
      <c r="Q28" s="121">
        <v>481.5087158483592</v>
      </c>
      <c r="R28" s="93">
        <v>19280572</v>
      </c>
      <c r="S28" s="122">
        <v>939.19899999999996</v>
      </c>
      <c r="T28" s="122">
        <v>1621058</v>
      </c>
    </row>
    <row r="29" spans="1:20" s="38" customFormat="1" ht="17.25" customHeight="1" x14ac:dyDescent="0.25">
      <c r="A29" s="38">
        <v>25</v>
      </c>
      <c r="B29" s="39" t="s">
        <v>15</v>
      </c>
      <c r="C29" s="121">
        <v>2.4265941973512999</v>
      </c>
      <c r="D29" s="122">
        <v>0.77</v>
      </c>
      <c r="E29" s="85">
        <v>245.83388031231118</v>
      </c>
      <c r="F29" s="86">
        <v>20749117</v>
      </c>
      <c r="G29" s="121">
        <v>33.973590986102401</v>
      </c>
      <c r="H29" s="122">
        <v>2867473</v>
      </c>
      <c r="I29" s="121">
        <v>0.13562314135753467</v>
      </c>
      <c r="J29" s="122">
        <v>11447</v>
      </c>
      <c r="K29" s="114">
        <v>5498.1375069606502</v>
      </c>
      <c r="L29" s="114">
        <v>464059.3</v>
      </c>
      <c r="M29" s="100">
        <v>19.100000000000001</v>
      </c>
      <c r="N29" s="101">
        <v>37</v>
      </c>
      <c r="O29" s="102">
        <v>0.18215158924205382</v>
      </c>
      <c r="P29" s="101">
        <v>37</v>
      </c>
      <c r="Q29" s="121">
        <v>154.47576507944029</v>
      </c>
      <c r="R29" s="93">
        <v>13038218</v>
      </c>
      <c r="S29" s="122">
        <v>437.82799999999997</v>
      </c>
      <c r="T29" s="122">
        <v>451838</v>
      </c>
    </row>
    <row r="30" spans="1:20" s="38" customFormat="1" ht="17.25" customHeight="1" x14ac:dyDescent="0.25">
      <c r="A30" s="38">
        <v>26</v>
      </c>
      <c r="B30" s="39" t="s">
        <v>44</v>
      </c>
      <c r="C30" s="121">
        <v>1.85578102063725</v>
      </c>
      <c r="D30" s="122">
        <v>0.81</v>
      </c>
      <c r="E30" s="85">
        <v>25.482143678954394</v>
      </c>
      <c r="F30" s="86">
        <v>1107403</v>
      </c>
      <c r="G30" s="121">
        <v>17.621151456578801</v>
      </c>
      <c r="H30" s="122">
        <v>765780</v>
      </c>
      <c r="I30" s="121">
        <v>0.25316397441207605</v>
      </c>
      <c r="J30" s="122">
        <v>11002</v>
      </c>
      <c r="K30" s="114">
        <v>3873.8082746559899</v>
      </c>
      <c r="L30" s="114">
        <v>168347.96</v>
      </c>
      <c r="M30" s="100">
        <v>26.7</v>
      </c>
      <c r="N30" s="101">
        <v>29</v>
      </c>
      <c r="O30" s="102">
        <v>0.27506112469437655</v>
      </c>
      <c r="P30" s="101">
        <v>29</v>
      </c>
      <c r="Q30" s="121">
        <v>92.287541994569466</v>
      </c>
      <c r="R30" s="93">
        <v>4010632</v>
      </c>
      <c r="S30" s="122">
        <v>589.28399999999999</v>
      </c>
      <c r="T30" s="122">
        <v>678266</v>
      </c>
    </row>
    <row r="31" spans="1:20" s="38" customFormat="1" ht="17.25" customHeight="1" x14ac:dyDescent="0.25">
      <c r="A31" s="38">
        <v>27</v>
      </c>
      <c r="B31" s="39" t="s">
        <v>37</v>
      </c>
      <c r="C31" s="121">
        <v>2.2244196631770601</v>
      </c>
      <c r="D31" s="122">
        <v>0.88</v>
      </c>
      <c r="E31" s="85">
        <v>221.714200772966</v>
      </c>
      <c r="F31" s="86">
        <v>6711954</v>
      </c>
      <c r="G31" s="121">
        <v>20.614706173818298</v>
      </c>
      <c r="H31" s="122">
        <v>624069</v>
      </c>
      <c r="I31" s="121">
        <v>0.22396194628877217</v>
      </c>
      <c r="J31" s="122">
        <v>6780</v>
      </c>
      <c r="K31" s="114">
        <v>5776.7611402900302</v>
      </c>
      <c r="L31" s="114">
        <v>174879.89</v>
      </c>
      <c r="M31" s="100">
        <v>25</v>
      </c>
      <c r="N31" s="101">
        <v>30</v>
      </c>
      <c r="O31" s="102">
        <v>0.25427872860635697</v>
      </c>
      <c r="P31" s="101">
        <v>30</v>
      </c>
      <c r="Q31" s="121">
        <v>401.77874673801739</v>
      </c>
      <c r="R31" s="93">
        <v>12163048</v>
      </c>
      <c r="S31" s="122">
        <v>632.82000000000005</v>
      </c>
      <c r="T31" s="122">
        <v>122767</v>
      </c>
    </row>
    <row r="32" spans="1:20" s="38" customFormat="1" ht="17.25" customHeight="1" x14ac:dyDescent="0.25">
      <c r="A32" s="38">
        <v>28</v>
      </c>
      <c r="B32" s="39" t="s">
        <v>42</v>
      </c>
      <c r="C32" s="121">
        <v>1.6374727668845299</v>
      </c>
      <c r="D32" s="122">
        <v>0.46</v>
      </c>
      <c r="E32" s="85">
        <v>22.480542452830189</v>
      </c>
      <c r="F32" s="86">
        <v>648159</v>
      </c>
      <c r="G32" s="121">
        <v>12.4785307991121</v>
      </c>
      <c r="H32" s="122">
        <v>359781</v>
      </c>
      <c r="I32" s="121">
        <v>0.3809655937846837</v>
      </c>
      <c r="J32" s="122">
        <v>10984</v>
      </c>
      <c r="K32" s="114">
        <v>4138.8158990011098</v>
      </c>
      <c r="L32" s="114">
        <v>119330.34</v>
      </c>
      <c r="M32" s="100">
        <v>51</v>
      </c>
      <c r="N32" s="101">
        <v>14</v>
      </c>
      <c r="O32" s="102">
        <v>0.57212713936430315</v>
      </c>
      <c r="P32" s="101">
        <v>14</v>
      </c>
      <c r="Q32" s="121">
        <v>72.799667036625976</v>
      </c>
      <c r="R32" s="93">
        <v>2098960</v>
      </c>
      <c r="S32" s="122">
        <v>259.50200000000001</v>
      </c>
      <c r="T32" s="122">
        <v>300503</v>
      </c>
    </row>
    <row r="33" spans="1:20" s="38" customFormat="1" ht="17.25" customHeight="1" x14ac:dyDescent="0.25">
      <c r="A33" s="38">
        <v>29</v>
      </c>
      <c r="B33" s="39" t="s">
        <v>40</v>
      </c>
      <c r="C33" s="121">
        <v>2.0691998128217102</v>
      </c>
      <c r="D33" s="122">
        <v>0.7</v>
      </c>
      <c r="E33" s="85">
        <v>22.451838793398952</v>
      </c>
      <c r="F33" s="86">
        <v>458489</v>
      </c>
      <c r="G33" s="121">
        <v>13.576759218451601</v>
      </c>
      <c r="H33" s="122">
        <v>277251</v>
      </c>
      <c r="I33" s="121">
        <v>0.29763478771852503</v>
      </c>
      <c r="J33" s="122">
        <v>6078</v>
      </c>
      <c r="K33" s="114">
        <v>4863.8930512707502</v>
      </c>
      <c r="L33" s="114">
        <v>99325.56</v>
      </c>
      <c r="M33" s="100">
        <v>57.8</v>
      </c>
      <c r="N33" s="101">
        <v>10</v>
      </c>
      <c r="O33" s="102">
        <v>0.65525672371638133</v>
      </c>
      <c r="P33" s="101">
        <v>10</v>
      </c>
      <c r="Q33" s="121">
        <v>31.294892512609568</v>
      </c>
      <c r="R33" s="93">
        <v>639073</v>
      </c>
      <c r="S33" s="122">
        <v>346.24700000000001</v>
      </c>
      <c r="T33" s="122">
        <v>480937</v>
      </c>
    </row>
    <row r="34" spans="1:20" s="38" customFormat="1" ht="17.25" customHeight="1" x14ac:dyDescent="0.25">
      <c r="A34" s="38">
        <v>30</v>
      </c>
      <c r="B34" s="39" t="s">
        <v>10</v>
      </c>
      <c r="C34" s="121">
        <v>2.8233304610081902</v>
      </c>
      <c r="D34" s="122">
        <v>0.91</v>
      </c>
      <c r="E34" s="85">
        <v>221.25231165570744</v>
      </c>
      <c r="F34" s="86">
        <v>60633311</v>
      </c>
      <c r="G34" s="121">
        <v>186.91005159717699</v>
      </c>
      <c r="H34" s="122">
        <v>51221952</v>
      </c>
      <c r="I34" s="121">
        <v>0.21127474949461039</v>
      </c>
      <c r="J34" s="122">
        <v>57899</v>
      </c>
      <c r="K34" s="114">
        <v>5586.2501915736802</v>
      </c>
      <c r="L34" s="114">
        <v>1530889.52</v>
      </c>
      <c r="M34" s="100">
        <v>5.6</v>
      </c>
      <c r="N34" s="101">
        <v>44</v>
      </c>
      <c r="O34" s="102">
        <v>1.7114914425427868E-2</v>
      </c>
      <c r="P34" s="101">
        <v>44</v>
      </c>
      <c r="Q34" s="121">
        <v>989.63118965429157</v>
      </c>
      <c r="R34" s="93">
        <v>271204469</v>
      </c>
      <c r="S34" s="122">
        <v>498.22899999999998</v>
      </c>
      <c r="T34" s="122">
        <v>1066210</v>
      </c>
    </row>
    <row r="35" spans="1:20" s="38" customFormat="1" ht="17.25" customHeight="1" x14ac:dyDescent="0.25">
      <c r="A35" s="38">
        <v>31</v>
      </c>
      <c r="B35" s="39" t="s">
        <v>14</v>
      </c>
      <c r="C35" s="121">
        <v>2.8717440697991501</v>
      </c>
      <c r="D35" s="122">
        <v>0.42</v>
      </c>
      <c r="E35" s="85">
        <v>388.77731775839123</v>
      </c>
      <c r="F35" s="86">
        <v>5258602</v>
      </c>
      <c r="G35" s="121">
        <v>85.064024841046901</v>
      </c>
      <c r="H35" s="122">
        <v>1150576</v>
      </c>
      <c r="I35" s="121">
        <v>0.13544285080585539</v>
      </c>
      <c r="J35" s="122">
        <v>1832</v>
      </c>
      <c r="K35" s="114">
        <v>6248.7609049238499</v>
      </c>
      <c r="L35" s="114">
        <v>84520.74</v>
      </c>
      <c r="M35" s="100">
        <v>4.2</v>
      </c>
      <c r="N35" s="101">
        <v>45</v>
      </c>
      <c r="O35" s="102">
        <v>0</v>
      </c>
      <c r="P35" s="101">
        <v>45</v>
      </c>
      <c r="Q35" s="121">
        <v>588.89087682980926</v>
      </c>
      <c r="R35" s="93">
        <v>7965338</v>
      </c>
      <c r="S35" s="122">
        <v>352.90499999999997</v>
      </c>
      <c r="T35" s="122">
        <v>401959</v>
      </c>
    </row>
    <row r="36" spans="1:20" s="38" customFormat="1" ht="17.25" customHeight="1" x14ac:dyDescent="0.25">
      <c r="A36" s="38">
        <v>32</v>
      </c>
      <c r="B36" s="39" t="s">
        <v>17</v>
      </c>
      <c r="C36" s="121">
        <v>2.2926766495086599</v>
      </c>
      <c r="D36" s="122">
        <v>0.75</v>
      </c>
      <c r="E36" s="85">
        <v>245.74743523760509</v>
      </c>
      <c r="F36" s="86">
        <v>14324618</v>
      </c>
      <c r="G36" s="121">
        <v>79.612214788128298</v>
      </c>
      <c r="H36" s="122">
        <v>4640596</v>
      </c>
      <c r="I36" s="121">
        <v>0.22406930862926747</v>
      </c>
      <c r="J36" s="122">
        <v>13061</v>
      </c>
      <c r="K36" s="114">
        <v>4808.5131240350001</v>
      </c>
      <c r="L36" s="114">
        <v>280288.23</v>
      </c>
      <c r="M36" s="100">
        <v>19.7</v>
      </c>
      <c r="N36" s="101">
        <v>36</v>
      </c>
      <c r="O36" s="102">
        <v>0.18948655256723718</v>
      </c>
      <c r="P36" s="101">
        <v>36</v>
      </c>
      <c r="Q36" s="121">
        <v>181.14093326471092</v>
      </c>
      <c r="R36" s="93">
        <v>10558705</v>
      </c>
      <c r="S36" s="122">
        <v>274.62400000000002</v>
      </c>
      <c r="T36" s="122">
        <v>430610</v>
      </c>
    </row>
    <row r="37" spans="1:20" s="38" customFormat="1" ht="17.25" customHeight="1" x14ac:dyDescent="0.25">
      <c r="A37" s="38">
        <v>33</v>
      </c>
      <c r="B37" s="39" t="s">
        <v>29</v>
      </c>
      <c r="C37" s="121">
        <v>2.1130969479353698</v>
      </c>
      <c r="D37" s="122">
        <v>0.38</v>
      </c>
      <c r="E37" s="85">
        <v>21.292103142626914</v>
      </c>
      <c r="F37" s="86">
        <v>687011</v>
      </c>
      <c r="G37" s="121">
        <v>112.86546209632399</v>
      </c>
      <c r="H37" s="122">
        <v>3641717</v>
      </c>
      <c r="I37" s="121">
        <v>3.2297464823653383</v>
      </c>
      <c r="J37" s="122">
        <v>104211</v>
      </c>
      <c r="K37" s="114">
        <v>4690.1689084485197</v>
      </c>
      <c r="L37" s="114">
        <v>151332.99</v>
      </c>
      <c r="M37" s="100">
        <v>61.2</v>
      </c>
      <c r="N37" s="101">
        <v>8</v>
      </c>
      <c r="O37" s="102">
        <v>0.69682151589242058</v>
      </c>
      <c r="P37" s="101">
        <v>8</v>
      </c>
      <c r="Q37" s="121">
        <v>56.677865245149697</v>
      </c>
      <c r="R37" s="93">
        <v>1828768</v>
      </c>
      <c r="S37" s="122">
        <v>720.52599999999995</v>
      </c>
      <c r="T37" s="122">
        <v>1457624</v>
      </c>
    </row>
    <row r="38" spans="1:20" s="38" customFormat="1" ht="17.25" customHeight="1" x14ac:dyDescent="0.25">
      <c r="A38" s="38">
        <v>34</v>
      </c>
      <c r="B38" s="39" t="s">
        <v>50</v>
      </c>
      <c r="C38" s="121">
        <v>1.7793202764977001</v>
      </c>
      <c r="D38" s="122">
        <v>0.9</v>
      </c>
      <c r="E38" s="85">
        <v>9.4521382587369711</v>
      </c>
      <c r="F38" s="86">
        <v>246663</v>
      </c>
      <c r="G38" s="121">
        <v>16.0495861434703</v>
      </c>
      <c r="H38" s="122">
        <v>418830</v>
      </c>
      <c r="I38" s="121">
        <v>0.36085990190067441</v>
      </c>
      <c r="J38" s="122">
        <v>9417</v>
      </c>
      <c r="K38" s="114">
        <v>3400.2421827099902</v>
      </c>
      <c r="L38" s="114">
        <v>88732.72</v>
      </c>
      <c r="M38" s="100">
        <v>66.3</v>
      </c>
      <c r="N38" s="101">
        <v>7</v>
      </c>
      <c r="O38" s="102">
        <v>0.75916870415647919</v>
      </c>
      <c r="P38" s="101">
        <v>7</v>
      </c>
      <c r="Q38" s="121">
        <v>23.742412630288168</v>
      </c>
      <c r="R38" s="93">
        <v>619582</v>
      </c>
      <c r="S38" s="122">
        <v>276.36</v>
      </c>
      <c r="T38" s="122">
        <v>290178</v>
      </c>
    </row>
    <row r="39" spans="1:20" s="38" customFormat="1" ht="17.25" customHeight="1" x14ac:dyDescent="0.25">
      <c r="A39" s="38">
        <v>35</v>
      </c>
      <c r="B39" s="39" t="s">
        <v>27</v>
      </c>
      <c r="C39" s="121">
        <v>1.8641394482992</v>
      </c>
      <c r="D39" s="122">
        <v>1.29</v>
      </c>
      <c r="E39" s="85">
        <v>58.195584706446965</v>
      </c>
      <c r="F39" s="86">
        <v>1818903</v>
      </c>
      <c r="G39" s="121">
        <v>22.691601343784999</v>
      </c>
      <c r="H39" s="122">
        <v>709226</v>
      </c>
      <c r="I39" s="121">
        <v>0.38489841625339943</v>
      </c>
      <c r="J39" s="122">
        <v>12030</v>
      </c>
      <c r="K39" s="114">
        <v>12622.2930731083</v>
      </c>
      <c r="L39" s="114">
        <v>394509.77</v>
      </c>
      <c r="M39" s="100">
        <v>73.7</v>
      </c>
      <c r="N39" s="101">
        <v>5</v>
      </c>
      <c r="O39" s="102">
        <v>0.84963325183374083</v>
      </c>
      <c r="P39" s="101">
        <v>5</v>
      </c>
      <c r="Q39" s="121">
        <v>54.486002239641657</v>
      </c>
      <c r="R39" s="93">
        <v>1702960</v>
      </c>
      <c r="S39" s="122">
        <v>526.49900000000002</v>
      </c>
      <c r="T39" s="122">
        <v>1155665</v>
      </c>
    </row>
    <row r="40" spans="1:20" s="38" customFormat="1" ht="17.25" customHeight="1" x14ac:dyDescent="0.25">
      <c r="A40" s="38">
        <v>36</v>
      </c>
      <c r="B40" s="39" t="s">
        <v>41</v>
      </c>
      <c r="C40" s="121">
        <v>2.2956173344235502</v>
      </c>
      <c r="D40" s="122">
        <v>0.77</v>
      </c>
      <c r="E40" s="85">
        <v>279.86645745187593</v>
      </c>
      <c r="F40" s="86">
        <v>9988154</v>
      </c>
      <c r="G40" s="121">
        <v>77.909804141332103</v>
      </c>
      <c r="H40" s="122">
        <v>2780523</v>
      </c>
      <c r="I40" s="121">
        <v>0.24500546386841884</v>
      </c>
      <c r="J40" s="122">
        <v>8744</v>
      </c>
      <c r="K40" s="114">
        <v>5082.8625066547102</v>
      </c>
      <c r="L40" s="114">
        <v>181402.28</v>
      </c>
      <c r="M40" s="100">
        <v>17.399999999999999</v>
      </c>
      <c r="N40" s="101">
        <v>39</v>
      </c>
      <c r="O40" s="102">
        <v>0.16136919315403422</v>
      </c>
      <c r="P40" s="101">
        <v>39</v>
      </c>
      <c r="Q40" s="121">
        <v>50.467202779567934</v>
      </c>
      <c r="R40" s="93">
        <v>1801124</v>
      </c>
      <c r="S40" s="122">
        <v>250.989</v>
      </c>
      <c r="T40" s="122">
        <v>362930</v>
      </c>
    </row>
    <row r="41" spans="1:20" s="38" customFormat="1" ht="17.25" customHeight="1" x14ac:dyDescent="0.25">
      <c r="A41" s="38">
        <v>37</v>
      </c>
      <c r="B41" s="39" t="s">
        <v>51</v>
      </c>
      <c r="C41" s="121">
        <v>1.7937899543378999</v>
      </c>
      <c r="D41" s="122">
        <v>0.72</v>
      </c>
      <c r="E41" s="85">
        <v>12.991361243163114</v>
      </c>
      <c r="F41" s="86">
        <v>254150</v>
      </c>
      <c r="G41" s="121">
        <v>34.717732454122597</v>
      </c>
      <c r="H41" s="122">
        <v>679183</v>
      </c>
      <c r="I41" s="121">
        <v>0.20538772171957267</v>
      </c>
      <c r="J41" s="122">
        <v>4018</v>
      </c>
      <c r="K41" s="114">
        <v>4001.2262945356001</v>
      </c>
      <c r="L41" s="114">
        <v>78275.990000000005</v>
      </c>
      <c r="M41" s="100">
        <v>58.5</v>
      </c>
      <c r="N41" s="101">
        <v>9</v>
      </c>
      <c r="O41" s="102">
        <v>0.66381418092909539</v>
      </c>
      <c r="P41" s="101">
        <v>9</v>
      </c>
      <c r="Q41" s="121">
        <v>52.672851812094258</v>
      </c>
      <c r="R41" s="93">
        <v>1030439</v>
      </c>
      <c r="S41" s="122">
        <v>198.33</v>
      </c>
      <c r="T41" s="122">
        <v>183455</v>
      </c>
    </row>
    <row r="42" spans="1:20" s="38" customFormat="1" ht="17.25" customHeight="1" x14ac:dyDescent="0.25">
      <c r="A42" s="38">
        <v>38</v>
      </c>
      <c r="B42" s="39" t="s">
        <v>47</v>
      </c>
      <c r="C42" s="121">
        <v>1.72721779066957</v>
      </c>
      <c r="D42" s="122">
        <v>0.91</v>
      </c>
      <c r="E42" s="85">
        <v>11.939760598072684</v>
      </c>
      <c r="F42" s="86">
        <v>276298</v>
      </c>
      <c r="G42" s="121">
        <v>19.732811892312299</v>
      </c>
      <c r="H42" s="122">
        <v>456637</v>
      </c>
      <c r="I42" s="121">
        <v>0.28205349812021951</v>
      </c>
      <c r="J42" s="122">
        <v>6527</v>
      </c>
      <c r="K42" s="114">
        <v>4105.8402834795397</v>
      </c>
      <c r="L42" s="114">
        <v>95013.25</v>
      </c>
      <c r="M42" s="100">
        <v>86</v>
      </c>
      <c r="N42" s="101">
        <v>1</v>
      </c>
      <c r="O42" s="102">
        <v>1</v>
      </c>
      <c r="P42" s="101">
        <v>1</v>
      </c>
      <c r="Q42" s="121">
        <v>46.184780260144329</v>
      </c>
      <c r="R42" s="93">
        <v>1068762</v>
      </c>
      <c r="S42" s="122">
        <v>265.976</v>
      </c>
      <c r="T42" s="122">
        <v>242570</v>
      </c>
    </row>
    <row r="43" spans="1:20" s="38" customFormat="1" ht="17.25" customHeight="1" x14ac:dyDescent="0.25">
      <c r="A43" s="38">
        <v>39</v>
      </c>
      <c r="B43" s="39" t="s">
        <v>9</v>
      </c>
      <c r="C43" s="121">
        <v>2.7572719649678601</v>
      </c>
      <c r="D43" s="122">
        <v>0.91</v>
      </c>
      <c r="E43" s="85">
        <v>177.62467594573508</v>
      </c>
      <c r="F43" s="86">
        <v>7057206</v>
      </c>
      <c r="G43" s="121">
        <v>165.454154186907</v>
      </c>
      <c r="H43" s="122">
        <v>6573659</v>
      </c>
      <c r="I43" s="121">
        <v>1.9176461704965895</v>
      </c>
      <c r="J43" s="122">
        <v>76190</v>
      </c>
      <c r="K43" s="114">
        <v>4001.7067277440801</v>
      </c>
      <c r="L43" s="114">
        <v>158991.81</v>
      </c>
      <c r="M43" s="100">
        <v>44.8</v>
      </c>
      <c r="N43" s="101">
        <v>19</v>
      </c>
      <c r="O43" s="102">
        <v>0.49633251833740827</v>
      </c>
      <c r="P43" s="101">
        <v>19</v>
      </c>
      <c r="Q43" s="121">
        <v>568.30630993430827</v>
      </c>
      <c r="R43" s="93">
        <v>22579378</v>
      </c>
      <c r="S43" s="122">
        <v>1920.5239999999999</v>
      </c>
      <c r="T43" s="122">
        <v>8538649</v>
      </c>
    </row>
    <row r="44" spans="1:20" s="38" customFormat="1" x14ac:dyDescent="0.25">
      <c r="A44" s="38">
        <v>40</v>
      </c>
      <c r="B44" s="39" t="s">
        <v>28</v>
      </c>
      <c r="C44" s="121">
        <v>1.9224933451641499</v>
      </c>
      <c r="D44" s="122">
        <v>0.77</v>
      </c>
      <c r="E44" s="85">
        <v>31.675845341703525</v>
      </c>
      <c r="F44" s="86">
        <v>444032</v>
      </c>
      <c r="G44" s="121">
        <v>23.797546012269901</v>
      </c>
      <c r="H44" s="122">
        <v>333594</v>
      </c>
      <c r="I44" s="121">
        <v>0.47210729062633755</v>
      </c>
      <c r="J44" s="122">
        <v>6618</v>
      </c>
      <c r="K44" s="114">
        <v>5500.8089599086898</v>
      </c>
      <c r="L44" s="114">
        <v>77110.34</v>
      </c>
      <c r="M44" s="100">
        <v>55.1</v>
      </c>
      <c r="N44" s="101">
        <v>13</v>
      </c>
      <c r="O44" s="102">
        <v>0.62224938875305624</v>
      </c>
      <c r="P44" s="101">
        <v>13</v>
      </c>
      <c r="Q44" s="121">
        <v>37.084320159794551</v>
      </c>
      <c r="R44" s="93">
        <v>519848</v>
      </c>
      <c r="S44" s="122">
        <v>452.89</v>
      </c>
      <c r="T44" s="122">
        <v>435227</v>
      </c>
    </row>
    <row r="45" spans="1:20" s="38" customFormat="1" x14ac:dyDescent="0.25">
      <c r="A45" s="38">
        <v>41</v>
      </c>
      <c r="B45" s="39" t="s">
        <v>32</v>
      </c>
      <c r="C45" s="121">
        <v>2.37656579873329</v>
      </c>
      <c r="D45" s="122">
        <v>0.62</v>
      </c>
      <c r="E45" s="85">
        <v>343.60775422865294</v>
      </c>
      <c r="F45" s="86">
        <v>6744333</v>
      </c>
      <c r="G45" s="121">
        <v>40.877725697982498</v>
      </c>
      <c r="H45" s="122">
        <v>802348</v>
      </c>
      <c r="I45" s="121">
        <v>0.14382514774811495</v>
      </c>
      <c r="J45" s="122">
        <v>2823</v>
      </c>
      <c r="K45" s="114">
        <v>7863.0609333605098</v>
      </c>
      <c r="L45" s="114">
        <v>154336.16</v>
      </c>
      <c r="M45" s="100">
        <v>37.5</v>
      </c>
      <c r="N45" s="101">
        <v>21</v>
      </c>
      <c r="O45" s="102">
        <v>0.40709046454767722</v>
      </c>
      <c r="P45" s="101">
        <v>21</v>
      </c>
      <c r="Q45" s="121">
        <v>199.80986346036275</v>
      </c>
      <c r="R45" s="93">
        <v>3921868</v>
      </c>
      <c r="S45" s="122">
        <v>217.13399999999999</v>
      </c>
      <c r="T45" s="122">
        <v>81208</v>
      </c>
    </row>
    <row r="46" spans="1:20" s="38" customFormat="1" x14ac:dyDescent="0.25">
      <c r="A46" s="38">
        <v>42</v>
      </c>
      <c r="B46" s="39" t="s">
        <v>19</v>
      </c>
      <c r="C46" s="121">
        <v>1.7792680221811501</v>
      </c>
      <c r="D46" s="122">
        <v>0.66</v>
      </c>
      <c r="E46" s="85">
        <v>37.379197867749717</v>
      </c>
      <c r="F46" s="86">
        <v>2945107</v>
      </c>
      <c r="G46" s="121">
        <v>10.737961670262701</v>
      </c>
      <c r="H46" s="122">
        <v>846044</v>
      </c>
      <c r="I46" s="121">
        <v>9.1496382789694117E-2</v>
      </c>
      <c r="J46" s="122">
        <v>7209</v>
      </c>
      <c r="K46" s="114">
        <v>4452.8478233278302</v>
      </c>
      <c r="L46" s="114">
        <v>350839.88</v>
      </c>
      <c r="M46" s="100">
        <v>49.9</v>
      </c>
      <c r="N46" s="101">
        <v>16</v>
      </c>
      <c r="O46" s="102">
        <v>0.55867970660146693</v>
      </c>
      <c r="P46" s="101">
        <v>16</v>
      </c>
      <c r="Q46" s="121">
        <v>115.15024749333672</v>
      </c>
      <c r="R46" s="93">
        <v>9072688</v>
      </c>
      <c r="S46" s="122">
        <v>377.14499999999998</v>
      </c>
      <c r="T46" s="122">
        <v>458608</v>
      </c>
    </row>
    <row r="47" spans="1:20" s="38" customFormat="1" x14ac:dyDescent="0.25">
      <c r="A47" s="38">
        <v>43</v>
      </c>
      <c r="B47" s="39" t="s">
        <v>31</v>
      </c>
      <c r="C47" s="121">
        <v>1.9637006671489401</v>
      </c>
      <c r="D47" s="122">
        <v>0.97</v>
      </c>
      <c r="E47" s="85">
        <v>78.109754352492246</v>
      </c>
      <c r="F47" s="86">
        <v>1637571</v>
      </c>
      <c r="G47" s="121">
        <v>16.296780348199398</v>
      </c>
      <c r="H47" s="122">
        <v>341662</v>
      </c>
      <c r="I47" s="121">
        <v>0.3916050560457906</v>
      </c>
      <c r="J47" s="122">
        <v>8210</v>
      </c>
      <c r="K47" s="114">
        <v>5316.2041497734299</v>
      </c>
      <c r="L47" s="114">
        <v>111454.22</v>
      </c>
      <c r="M47" s="100">
        <v>50.6</v>
      </c>
      <c r="N47" s="101">
        <v>15</v>
      </c>
      <c r="O47" s="102">
        <v>0.56723716381418088</v>
      </c>
      <c r="P47" s="101">
        <v>15</v>
      </c>
      <c r="Q47" s="121">
        <v>103.5737181015979</v>
      </c>
      <c r="R47" s="93">
        <v>2171423</v>
      </c>
      <c r="S47" s="122">
        <v>606.89499999999998</v>
      </c>
      <c r="T47" s="122">
        <v>317406</v>
      </c>
    </row>
    <row r="48" spans="1:20" s="38" customFormat="1" x14ac:dyDescent="0.25">
      <c r="A48" s="38">
        <v>44</v>
      </c>
      <c r="B48" s="39" t="s">
        <v>7</v>
      </c>
      <c r="C48" s="121">
        <v>2.55956466250709</v>
      </c>
      <c r="D48" s="122">
        <v>0.75</v>
      </c>
      <c r="E48" s="85">
        <v>81.805761053111638</v>
      </c>
      <c r="F48" s="86">
        <v>99554748</v>
      </c>
      <c r="G48" s="121">
        <v>36.818095015057899</v>
      </c>
      <c r="H48" s="122">
        <v>44806333</v>
      </c>
      <c r="I48" s="121">
        <v>0.35231087171775688</v>
      </c>
      <c r="J48" s="122">
        <v>428750</v>
      </c>
      <c r="K48" s="114">
        <v>4810.0181517134797</v>
      </c>
      <c r="L48" s="114">
        <v>5853623.7400000002</v>
      </c>
      <c r="M48" s="100">
        <v>36.9</v>
      </c>
      <c r="N48" s="101">
        <v>22</v>
      </c>
      <c r="O48" s="102">
        <v>0.39975550122249387</v>
      </c>
      <c r="P48" s="101">
        <v>22</v>
      </c>
      <c r="Q48" s="121">
        <v>171.45632947537521</v>
      </c>
      <c r="R48" s="93">
        <v>208656352</v>
      </c>
      <c r="S48" s="119"/>
      <c r="T48" s="119"/>
    </row>
    <row r="49" spans="1:26" s="38" customFormat="1" x14ac:dyDescent="0.25">
      <c r="A49" s="38">
        <v>45</v>
      </c>
      <c r="B49" s="39" t="s">
        <v>13</v>
      </c>
      <c r="C49" s="121">
        <v>2.1782640568873299</v>
      </c>
      <c r="D49" s="122">
        <v>0.68</v>
      </c>
      <c r="E49" s="90">
        <v>56.986443284290459</v>
      </c>
      <c r="F49" s="86">
        <v>30017609</v>
      </c>
      <c r="G49" s="121">
        <v>26.949290934978599</v>
      </c>
      <c r="H49" s="122">
        <v>14195539</v>
      </c>
      <c r="I49" s="121">
        <v>0.27612719506407213</v>
      </c>
      <c r="J49" s="122">
        <v>145450</v>
      </c>
      <c r="K49" s="114">
        <v>3982.1363644992898</v>
      </c>
      <c r="L49" s="114">
        <v>2097590.33</v>
      </c>
      <c r="M49" s="100">
        <v>24.6</v>
      </c>
      <c r="N49" s="101">
        <v>31</v>
      </c>
      <c r="O49" s="102">
        <v>0.24938875305623476</v>
      </c>
      <c r="P49" s="101">
        <v>31</v>
      </c>
      <c r="Q49" s="121">
        <v>247.51329852871382</v>
      </c>
      <c r="R49" s="93">
        <v>130377630</v>
      </c>
      <c r="S49" s="119"/>
      <c r="T49" s="119"/>
    </row>
    <row r="50" spans="1:26" s="70" customFormat="1" x14ac:dyDescent="0.25">
      <c r="B50" s="71"/>
      <c r="C50" s="73"/>
      <c r="D50" s="73"/>
      <c r="E50" s="83">
        <f>SUM(E5:E49)</f>
        <v>4817.6268753743016</v>
      </c>
      <c r="F50" s="74"/>
      <c r="G50" s="73"/>
      <c r="H50" s="73"/>
      <c r="I50" s="73"/>
      <c r="J50" s="73"/>
      <c r="K50" s="73"/>
      <c r="L50" s="74">
        <f>SUM(L5:L49)</f>
        <v>18608251.700000003</v>
      </c>
      <c r="M50" s="75"/>
      <c r="N50" s="76"/>
      <c r="O50" s="77"/>
      <c r="P50" s="76"/>
      <c r="Q50" s="78"/>
      <c r="R50" s="79"/>
      <c r="S50" s="80"/>
      <c r="T50" s="80"/>
      <c r="U50" s="52"/>
      <c r="V50" s="52"/>
      <c r="W50" s="52"/>
      <c r="X50" s="52"/>
      <c r="Y50" s="52"/>
      <c r="Z50" s="52"/>
    </row>
    <row r="51" spans="1:26" s="70" customFormat="1" x14ac:dyDescent="0.25">
      <c r="B51" s="71"/>
      <c r="C51" s="71"/>
      <c r="D51" s="71"/>
      <c r="E51" s="71"/>
      <c r="F51" s="72">
        <f>SUM(F5:F49)</f>
        <v>464791804</v>
      </c>
      <c r="G51" s="71"/>
      <c r="H51" s="71"/>
      <c r="I51" s="71"/>
      <c r="J51" s="71"/>
      <c r="K51" s="71"/>
      <c r="L51" s="71"/>
      <c r="T51" s="116"/>
      <c r="U51" s="52"/>
      <c r="V51" s="52"/>
      <c r="W51" s="52"/>
      <c r="X51" s="52"/>
      <c r="Y51" s="52"/>
      <c r="Z51" s="52"/>
    </row>
    <row r="52" spans="1:26" s="70" customFormat="1" x14ac:dyDescent="0.25">
      <c r="U52" s="52"/>
      <c r="V52" s="52"/>
      <c r="W52" s="52"/>
      <c r="X52" s="52"/>
      <c r="Y52" s="52"/>
      <c r="Z52" s="52"/>
    </row>
    <row r="53" spans="1:26" s="70" customFormat="1" x14ac:dyDescent="0.25">
      <c r="U53" s="52"/>
      <c r="V53" s="52"/>
      <c r="W53" s="52"/>
      <c r="X53" s="52"/>
      <c r="Y53" s="52"/>
      <c r="Z53" s="52"/>
    </row>
    <row r="54" spans="1:26" s="70" customFormat="1" x14ac:dyDescent="0.25">
      <c r="D54" s="70">
        <v>3868730</v>
      </c>
      <c r="U54" s="52"/>
      <c r="V54" s="52"/>
      <c r="W54" s="52"/>
      <c r="X54" s="52"/>
      <c r="Y54" s="52"/>
      <c r="Z54" s="52"/>
    </row>
    <row r="55" spans="1:26" s="70" customFormat="1" x14ac:dyDescent="0.25">
      <c r="U55" s="52"/>
      <c r="V55" s="52"/>
      <c r="W55" s="52"/>
      <c r="X55" s="52"/>
      <c r="Y55" s="52"/>
      <c r="Z55" s="52"/>
    </row>
    <row r="56" spans="1:26" s="70" customFormat="1" x14ac:dyDescent="0.25">
      <c r="U56" s="52"/>
      <c r="V56" s="52"/>
      <c r="W56" s="52"/>
      <c r="X56" s="52"/>
      <c r="Y56" s="52"/>
      <c r="Z56" s="52"/>
    </row>
    <row r="57" spans="1:26" s="52" customFormat="1" x14ac:dyDescent="0.25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</row>
    <row r="58" spans="1:26" s="52" customFormat="1" x14ac:dyDescent="0.25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1:26" s="52" customFormat="1" x14ac:dyDescent="0.25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</row>
    <row r="60" spans="1:26" s="52" customFormat="1" x14ac:dyDescent="0.25"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</row>
    <row r="61" spans="1:26" s="52" customFormat="1" x14ac:dyDescent="0.25"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</row>
    <row r="62" spans="1:26" s="52" customFormat="1" x14ac:dyDescent="0.25"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</row>
    <row r="63" spans="1:26" s="52" customFormat="1" x14ac:dyDescent="0.25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</row>
    <row r="64" spans="1:26" s="52" customFormat="1" x14ac:dyDescent="0.25"/>
    <row r="65" spans="2:26" s="52" customFormat="1" x14ac:dyDescent="0.25"/>
    <row r="66" spans="2:26" s="52" customFormat="1" x14ac:dyDescent="0.25"/>
    <row r="67" spans="2:26" s="52" customFormat="1" x14ac:dyDescent="0.25"/>
    <row r="68" spans="2:26" s="38" customFormat="1" x14ac:dyDescent="0.25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2:26" s="38" customFormat="1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2:26" s="38" customFormat="1" x14ac:dyDescent="0.25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2:26" s="38" customFormat="1" x14ac:dyDescent="0.2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2:26" s="38" customFormat="1" x14ac:dyDescent="0.25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2:26" s="38" customFormat="1" x14ac:dyDescent="0.25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2:26" s="38" customFormat="1" x14ac:dyDescent="0.25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2:26" s="38" customFormat="1" x14ac:dyDescent="0.25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2:26" s="38" customFormat="1" x14ac:dyDescent="0.25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2:26" s="38" customFormat="1" x14ac:dyDescent="0.25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2:26" s="38" customFormat="1" x14ac:dyDescent="0.2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2:26" s="38" customFormat="1" x14ac:dyDescent="0.2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2:26" s="38" customFormat="1" x14ac:dyDescent="0.25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2:26" s="38" customFormat="1" x14ac:dyDescent="0.25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2:26" s="38" customFormat="1" x14ac:dyDescent="0.25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2:26" s="38" customFormat="1" x14ac:dyDescent="0.25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2:26" s="38" customFormat="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2:26" s="38" customFormat="1" x14ac:dyDescent="0.25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2:26" s="38" customFormat="1" x14ac:dyDescent="0.25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2:26" s="38" customFormat="1" x14ac:dyDescent="0.25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2:26" s="38" customFormat="1" x14ac:dyDescent="0.25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2:26" s="38" customFormat="1" x14ac:dyDescent="0.25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2:26" s="38" customFormat="1" x14ac:dyDescent="0.25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2:26" s="38" customFormat="1" x14ac:dyDescent="0.25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2:26" s="38" customFormat="1" x14ac:dyDescent="0.25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2:26" s="38" customFormat="1" x14ac:dyDescent="0.25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2:26" s="38" customFormat="1" x14ac:dyDescent="0.25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2:26" s="38" customFormat="1" x14ac:dyDescent="0.25"/>
    <row r="96" spans="2:2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s="38" customFormat="1" x14ac:dyDescent="0.25"/>
    <row r="102" s="38" customFormat="1" x14ac:dyDescent="0.25"/>
    <row r="103" s="38" customFormat="1" x14ac:dyDescent="0.25"/>
    <row r="104" s="38" customFormat="1" x14ac:dyDescent="0.25"/>
    <row r="105" s="38" customFormat="1" x14ac:dyDescent="0.25"/>
    <row r="106" s="38" customFormat="1" x14ac:dyDescent="0.25"/>
    <row r="107" s="38" customFormat="1" x14ac:dyDescent="0.25"/>
    <row r="108" s="38" customFormat="1" x14ac:dyDescent="0.25"/>
    <row r="109" s="38" customFormat="1" x14ac:dyDescent="0.25"/>
    <row r="110" s="38" customFormat="1" x14ac:dyDescent="0.25"/>
    <row r="111" s="38" customFormat="1" x14ac:dyDescent="0.25"/>
    <row r="112" s="38" customFormat="1" x14ac:dyDescent="0.25"/>
    <row r="113" s="38" customFormat="1" x14ac:dyDescent="0.25"/>
    <row r="114" s="38" customFormat="1" x14ac:dyDescent="0.25"/>
    <row r="115" s="38" customFormat="1" x14ac:dyDescent="0.25"/>
    <row r="116" s="38" customFormat="1" x14ac:dyDescent="0.25"/>
    <row r="117" s="38" customFormat="1" x14ac:dyDescent="0.25"/>
    <row r="118" s="38" customFormat="1" x14ac:dyDescent="0.25"/>
    <row r="119" s="38" customFormat="1" x14ac:dyDescent="0.25"/>
    <row r="120" s="38" customFormat="1" x14ac:dyDescent="0.25"/>
    <row r="121" s="38" customFormat="1" x14ac:dyDescent="0.25"/>
    <row r="122" s="38" customFormat="1" x14ac:dyDescent="0.25"/>
    <row r="123" s="38" customFormat="1" x14ac:dyDescent="0.25"/>
    <row r="124" s="38" customFormat="1" x14ac:dyDescent="0.25"/>
    <row r="125" s="38" customFormat="1" x14ac:dyDescent="0.25"/>
    <row r="126" s="38" customFormat="1" x14ac:dyDescent="0.25"/>
    <row r="127" s="38" customFormat="1" x14ac:dyDescent="0.25"/>
    <row r="128" s="38" customFormat="1" x14ac:dyDescent="0.25"/>
    <row r="129" s="38" customFormat="1" x14ac:dyDescent="0.25"/>
    <row r="130" s="38" customFormat="1" x14ac:dyDescent="0.25"/>
    <row r="131" s="38" customFormat="1" x14ac:dyDescent="0.25"/>
    <row r="132" s="38" customFormat="1" x14ac:dyDescent="0.25"/>
    <row r="133" s="38" customFormat="1" x14ac:dyDescent="0.25"/>
    <row r="134" s="38" customFormat="1" x14ac:dyDescent="0.25"/>
    <row r="135" s="38" customFormat="1" x14ac:dyDescent="0.25"/>
    <row r="136" s="38" customFormat="1" x14ac:dyDescent="0.25"/>
    <row r="137" s="38" customFormat="1" x14ac:dyDescent="0.25"/>
    <row r="138" s="38" customFormat="1" x14ac:dyDescent="0.25"/>
    <row r="139" s="38" customFormat="1" x14ac:dyDescent="0.25"/>
    <row r="140" s="38" customFormat="1" x14ac:dyDescent="0.25"/>
    <row r="141" s="38" customFormat="1" x14ac:dyDescent="0.25"/>
    <row r="142" s="38" customFormat="1" x14ac:dyDescent="0.25"/>
    <row r="143" s="38" customFormat="1" x14ac:dyDescent="0.25"/>
    <row r="144" s="38" customFormat="1" x14ac:dyDescent="0.25"/>
    <row r="145" s="38" customFormat="1" x14ac:dyDescent="0.25"/>
    <row r="146" s="38" customFormat="1" x14ac:dyDescent="0.25"/>
    <row r="147" s="38" customFormat="1" x14ac:dyDescent="0.25"/>
    <row r="148" s="38" customFormat="1" x14ac:dyDescent="0.25"/>
    <row r="149" s="38" customFormat="1" x14ac:dyDescent="0.25"/>
    <row r="150" s="38" customFormat="1" x14ac:dyDescent="0.25"/>
    <row r="151" s="38" customFormat="1" x14ac:dyDescent="0.25"/>
    <row r="152" s="38" customFormat="1" x14ac:dyDescent="0.25"/>
    <row r="153" s="38" customFormat="1" x14ac:dyDescent="0.25"/>
    <row r="154" s="38" customFormat="1" x14ac:dyDescent="0.25"/>
    <row r="155" s="38" customFormat="1" x14ac:dyDescent="0.25"/>
    <row r="156" s="38" customFormat="1" x14ac:dyDescent="0.25"/>
    <row r="157" s="38" customFormat="1" x14ac:dyDescent="0.25"/>
    <row r="158" s="38" customFormat="1" x14ac:dyDescent="0.25"/>
    <row r="159" s="38" customFormat="1" x14ac:dyDescent="0.25"/>
    <row r="160" s="38" customFormat="1" x14ac:dyDescent="0.25"/>
    <row r="161" s="38" customFormat="1" x14ac:dyDescent="0.25"/>
    <row r="162" s="38" customFormat="1" x14ac:dyDescent="0.25"/>
    <row r="163" s="38" customFormat="1" x14ac:dyDescent="0.25"/>
    <row r="164" s="38" customFormat="1" x14ac:dyDescent="0.25"/>
    <row r="165" s="38" customFormat="1" x14ac:dyDescent="0.25"/>
    <row r="166" s="38" customFormat="1" x14ac:dyDescent="0.25"/>
    <row r="167" s="38" customFormat="1" x14ac:dyDescent="0.25"/>
    <row r="168" s="38" customFormat="1" x14ac:dyDescent="0.25"/>
    <row r="169" s="38" customFormat="1" x14ac:dyDescent="0.25"/>
    <row r="170" s="38" customFormat="1" x14ac:dyDescent="0.25"/>
    <row r="171" s="38" customFormat="1" x14ac:dyDescent="0.25"/>
    <row r="172" s="38" customFormat="1" x14ac:dyDescent="0.25"/>
    <row r="173" s="38" customFormat="1" x14ac:dyDescent="0.25"/>
    <row r="174" s="38" customFormat="1" x14ac:dyDescent="0.25"/>
    <row r="175" s="38" customFormat="1" x14ac:dyDescent="0.25"/>
    <row r="176" s="38" customFormat="1" x14ac:dyDescent="0.25"/>
    <row r="177" s="38" customFormat="1" x14ac:dyDescent="0.25"/>
    <row r="178" s="38" customFormat="1" x14ac:dyDescent="0.25"/>
    <row r="179" s="38" customFormat="1" x14ac:dyDescent="0.25"/>
    <row r="180" s="38" customFormat="1" x14ac:dyDescent="0.25"/>
    <row r="181" s="38" customFormat="1" x14ac:dyDescent="0.25"/>
    <row r="182" s="38" customFormat="1" x14ac:dyDescent="0.25"/>
    <row r="183" s="38" customFormat="1" x14ac:dyDescent="0.25"/>
    <row r="184" s="38" customFormat="1" x14ac:dyDescent="0.25"/>
    <row r="185" s="38" customFormat="1" x14ac:dyDescent="0.25"/>
    <row r="186" s="38" customFormat="1" x14ac:dyDescent="0.25"/>
    <row r="187" s="38" customFormat="1" x14ac:dyDescent="0.25"/>
    <row r="188" s="38" customFormat="1" x14ac:dyDescent="0.25"/>
    <row r="189" s="38" customFormat="1" x14ac:dyDescent="0.25"/>
    <row r="190" s="38" customFormat="1" x14ac:dyDescent="0.25"/>
    <row r="191" s="38" customFormat="1" x14ac:dyDescent="0.25"/>
    <row r="192" s="38" customFormat="1" x14ac:dyDescent="0.25"/>
    <row r="193" s="38" customFormat="1" x14ac:dyDescent="0.25"/>
    <row r="194" s="38" customFormat="1" x14ac:dyDescent="0.25"/>
    <row r="195" s="38" customFormat="1" x14ac:dyDescent="0.25"/>
    <row r="196" s="38" customFormat="1" x14ac:dyDescent="0.25"/>
    <row r="197" s="38" customFormat="1" x14ac:dyDescent="0.25"/>
    <row r="198" s="38" customFormat="1" x14ac:dyDescent="0.25"/>
    <row r="199" s="38" customFormat="1" x14ac:dyDescent="0.25"/>
    <row r="200" s="38" customFormat="1" x14ac:dyDescent="0.25"/>
    <row r="201" s="38" customFormat="1" x14ac:dyDescent="0.25"/>
    <row r="202" s="38" customFormat="1" x14ac:dyDescent="0.25"/>
    <row r="203" s="38" customFormat="1" x14ac:dyDescent="0.25"/>
    <row r="204" s="38" customFormat="1" x14ac:dyDescent="0.25"/>
    <row r="205" s="38" customFormat="1" x14ac:dyDescent="0.25"/>
    <row r="206" s="38" customFormat="1" x14ac:dyDescent="0.25"/>
    <row r="207" s="38" customFormat="1" x14ac:dyDescent="0.25"/>
    <row r="208" s="38" customFormat="1" x14ac:dyDescent="0.25"/>
    <row r="209" s="38" customFormat="1" x14ac:dyDescent="0.25"/>
    <row r="210" s="38" customFormat="1" x14ac:dyDescent="0.25"/>
    <row r="211" s="38" customFormat="1" x14ac:dyDescent="0.25"/>
    <row r="212" s="38" customFormat="1" x14ac:dyDescent="0.25"/>
    <row r="213" s="38" customFormat="1" x14ac:dyDescent="0.25"/>
    <row r="214" s="38" customFormat="1" x14ac:dyDescent="0.25"/>
    <row r="215" s="38" customFormat="1" x14ac:dyDescent="0.25"/>
    <row r="216" s="38" customFormat="1" x14ac:dyDescent="0.25"/>
    <row r="217" s="38" customFormat="1" x14ac:dyDescent="0.25"/>
    <row r="218" s="38" customFormat="1" x14ac:dyDescent="0.25"/>
    <row r="219" s="38" customFormat="1" x14ac:dyDescent="0.25"/>
    <row r="220" s="38" customFormat="1" x14ac:dyDescent="0.25"/>
    <row r="221" s="38" customFormat="1" x14ac:dyDescent="0.25"/>
    <row r="222" s="38" customFormat="1" x14ac:dyDescent="0.25"/>
    <row r="223" s="38" customFormat="1" x14ac:dyDescent="0.25"/>
    <row r="224" s="38" customFormat="1" x14ac:dyDescent="0.25"/>
    <row r="225" s="38" customFormat="1" x14ac:dyDescent="0.25"/>
    <row r="226" s="38" customFormat="1" x14ac:dyDescent="0.25"/>
    <row r="227" s="38" customFormat="1" x14ac:dyDescent="0.25"/>
    <row r="228" s="38" customFormat="1" x14ac:dyDescent="0.25"/>
    <row r="229" s="38" customFormat="1" x14ac:dyDescent="0.25"/>
    <row r="230" s="38" customFormat="1" x14ac:dyDescent="0.25"/>
    <row r="231" s="38" customFormat="1" x14ac:dyDescent="0.25"/>
    <row r="232" s="38" customFormat="1" x14ac:dyDescent="0.25"/>
    <row r="233" s="38" customFormat="1" x14ac:dyDescent="0.25"/>
    <row r="234" s="38" customFormat="1" x14ac:dyDescent="0.25"/>
    <row r="235" s="38" customFormat="1" x14ac:dyDescent="0.25"/>
    <row r="236" s="38" customFormat="1" x14ac:dyDescent="0.25"/>
    <row r="237" s="38" customFormat="1" x14ac:dyDescent="0.25"/>
    <row r="238" s="38" customFormat="1" x14ac:dyDescent="0.25"/>
    <row r="239" s="38" customFormat="1" x14ac:dyDescent="0.25"/>
    <row r="240" s="38" customFormat="1" x14ac:dyDescent="0.25"/>
    <row r="241" s="38" customFormat="1" x14ac:dyDescent="0.25"/>
    <row r="242" s="38" customFormat="1" x14ac:dyDescent="0.25"/>
    <row r="243" s="38" customFormat="1" x14ac:dyDescent="0.25"/>
    <row r="244" s="38" customFormat="1" x14ac:dyDescent="0.25"/>
    <row r="245" s="38" customFormat="1" x14ac:dyDescent="0.25"/>
    <row r="246" s="38" customFormat="1" x14ac:dyDescent="0.25"/>
    <row r="247" s="38" customFormat="1" x14ac:dyDescent="0.25"/>
    <row r="248" s="38" customFormat="1" x14ac:dyDescent="0.25"/>
    <row r="249" s="38" customFormat="1" x14ac:dyDescent="0.25"/>
    <row r="250" s="38" customFormat="1" x14ac:dyDescent="0.25"/>
    <row r="251" s="38" customFormat="1" x14ac:dyDescent="0.25"/>
    <row r="252" s="38" customFormat="1" x14ac:dyDescent="0.25"/>
    <row r="253" s="38" customFormat="1" x14ac:dyDescent="0.25"/>
    <row r="254" s="38" customFormat="1" x14ac:dyDescent="0.25"/>
    <row r="255" s="38" customFormat="1" x14ac:dyDescent="0.25"/>
    <row r="256" s="38" customFormat="1" x14ac:dyDescent="0.25"/>
    <row r="257" s="38" customFormat="1" x14ac:dyDescent="0.25"/>
    <row r="258" s="38" customFormat="1" x14ac:dyDescent="0.25"/>
    <row r="259" s="38" customFormat="1" x14ac:dyDescent="0.25"/>
    <row r="260" s="38" customFormat="1" x14ac:dyDescent="0.25"/>
    <row r="261" s="38" customFormat="1" x14ac:dyDescent="0.25"/>
    <row r="262" s="38" customFormat="1" x14ac:dyDescent="0.25"/>
    <row r="263" s="38" customFormat="1" x14ac:dyDescent="0.25"/>
    <row r="264" s="38" customFormat="1" x14ac:dyDescent="0.25"/>
    <row r="265" s="38" customFormat="1" x14ac:dyDescent="0.25"/>
    <row r="266" s="38" customFormat="1" x14ac:dyDescent="0.25"/>
    <row r="267" s="38" customFormat="1" x14ac:dyDescent="0.25"/>
    <row r="268" s="38" customFormat="1" x14ac:dyDescent="0.25"/>
    <row r="269" s="38" customFormat="1" x14ac:dyDescent="0.25"/>
    <row r="270" s="38" customFormat="1" x14ac:dyDescent="0.25"/>
    <row r="271" s="38" customFormat="1" x14ac:dyDescent="0.25"/>
    <row r="272" s="38" customFormat="1" x14ac:dyDescent="0.25"/>
    <row r="273" s="38" customFormat="1" x14ac:dyDescent="0.25"/>
    <row r="274" s="38" customFormat="1" x14ac:dyDescent="0.25"/>
    <row r="275" s="38" customFormat="1" x14ac:dyDescent="0.25"/>
    <row r="276" s="38" customFormat="1" x14ac:dyDescent="0.25"/>
    <row r="277" s="38" customFormat="1" x14ac:dyDescent="0.25"/>
    <row r="278" s="38" customFormat="1" x14ac:dyDescent="0.25"/>
    <row r="279" s="38" customFormat="1" x14ac:dyDescent="0.25"/>
    <row r="280" s="38" customFormat="1" x14ac:dyDescent="0.25"/>
    <row r="281" s="38" customFormat="1" x14ac:dyDescent="0.25"/>
    <row r="282" s="38" customFormat="1" x14ac:dyDescent="0.25"/>
    <row r="283" s="38" customFormat="1" x14ac:dyDescent="0.25"/>
    <row r="284" s="38" customFormat="1" x14ac:dyDescent="0.25"/>
    <row r="285" s="38" customFormat="1" x14ac:dyDescent="0.25"/>
    <row r="286" s="38" customFormat="1" x14ac:dyDescent="0.25"/>
    <row r="287" s="38" customFormat="1" x14ac:dyDescent="0.25"/>
    <row r="288" s="38" customFormat="1" x14ac:dyDescent="0.25"/>
    <row r="289" s="38" customFormat="1" x14ac:dyDescent="0.25"/>
    <row r="290" s="38" customFormat="1" x14ac:dyDescent="0.25"/>
    <row r="291" s="38" customFormat="1" x14ac:dyDescent="0.25"/>
    <row r="292" s="38" customFormat="1" x14ac:dyDescent="0.25"/>
    <row r="293" s="38" customFormat="1" x14ac:dyDescent="0.25"/>
    <row r="294" s="38" customFormat="1" x14ac:dyDescent="0.25"/>
    <row r="295" s="38" customFormat="1" x14ac:dyDescent="0.25"/>
    <row r="296" s="38" customFormat="1" x14ac:dyDescent="0.25"/>
    <row r="297" s="38" customFormat="1" x14ac:dyDescent="0.25"/>
    <row r="298" s="38" customFormat="1" x14ac:dyDescent="0.25"/>
    <row r="299" s="38" customFormat="1" x14ac:dyDescent="0.25"/>
    <row r="300" s="38" customFormat="1" x14ac:dyDescent="0.25"/>
    <row r="301" s="38" customFormat="1" x14ac:dyDescent="0.25"/>
    <row r="302" s="38" customFormat="1" x14ac:dyDescent="0.25"/>
    <row r="303" s="38" customFormat="1" x14ac:dyDescent="0.25"/>
    <row r="304" s="38" customFormat="1" x14ac:dyDescent="0.25"/>
    <row r="305" s="38" customFormat="1" x14ac:dyDescent="0.25"/>
    <row r="306" s="38" customFormat="1" x14ac:dyDescent="0.25"/>
    <row r="307" s="38" customFormat="1" x14ac:dyDescent="0.25"/>
    <row r="308" s="38" customFormat="1" x14ac:dyDescent="0.25"/>
    <row r="309" s="38" customFormat="1" x14ac:dyDescent="0.25"/>
    <row r="310" s="38" customFormat="1" x14ac:dyDescent="0.25"/>
    <row r="311" s="38" customFormat="1" x14ac:dyDescent="0.25"/>
    <row r="312" s="38" customFormat="1" x14ac:dyDescent="0.25"/>
    <row r="313" s="38" customFormat="1" x14ac:dyDescent="0.25"/>
    <row r="314" s="38" customFormat="1" x14ac:dyDescent="0.25"/>
    <row r="315" s="38" customFormat="1" x14ac:dyDescent="0.25"/>
    <row r="316" s="38" customFormat="1" x14ac:dyDescent="0.25"/>
    <row r="317" s="38" customFormat="1" x14ac:dyDescent="0.25"/>
    <row r="318" s="38" customFormat="1" x14ac:dyDescent="0.25"/>
    <row r="319" s="38" customFormat="1" x14ac:dyDescent="0.25"/>
    <row r="320" s="38" customFormat="1" x14ac:dyDescent="0.25"/>
    <row r="321" s="38" customFormat="1" x14ac:dyDescent="0.25"/>
    <row r="322" s="38" customFormat="1" x14ac:dyDescent="0.25"/>
    <row r="323" s="38" customFormat="1" x14ac:dyDescent="0.25"/>
    <row r="324" s="38" customFormat="1" x14ac:dyDescent="0.25"/>
    <row r="325" s="38" customFormat="1" x14ac:dyDescent="0.25"/>
    <row r="326" s="38" customFormat="1" x14ac:dyDescent="0.25"/>
    <row r="327" s="38" customFormat="1" x14ac:dyDescent="0.25"/>
    <row r="328" s="38" customFormat="1" x14ac:dyDescent="0.25"/>
    <row r="329" s="38" customFormat="1" x14ac:dyDescent="0.25"/>
    <row r="330" s="38" customFormat="1" x14ac:dyDescent="0.25"/>
    <row r="331" s="38" customFormat="1" x14ac:dyDescent="0.25"/>
    <row r="332" s="38" customFormat="1" x14ac:dyDescent="0.25"/>
    <row r="333" s="38" customFormat="1" x14ac:dyDescent="0.25"/>
    <row r="334" s="38" customFormat="1" x14ac:dyDescent="0.25"/>
    <row r="335" s="38" customFormat="1" x14ac:dyDescent="0.25"/>
    <row r="336" s="38" customFormat="1" x14ac:dyDescent="0.25"/>
    <row r="337" s="38" customFormat="1" x14ac:dyDescent="0.25"/>
    <row r="338" s="38" customFormat="1" x14ac:dyDescent="0.25"/>
    <row r="339" s="38" customFormat="1" x14ac:dyDescent="0.25"/>
    <row r="340" s="38" customFormat="1" x14ac:dyDescent="0.25"/>
    <row r="341" s="38" customFormat="1" x14ac:dyDescent="0.25"/>
    <row r="342" s="38" customFormat="1" x14ac:dyDescent="0.25"/>
    <row r="343" s="38" customFormat="1" x14ac:dyDescent="0.25"/>
    <row r="344" s="38" customFormat="1" x14ac:dyDescent="0.25"/>
    <row r="345" s="38" customFormat="1" x14ac:dyDescent="0.25"/>
    <row r="346" s="38" customFormat="1" x14ac:dyDescent="0.25"/>
    <row r="347" s="38" customFormat="1" x14ac:dyDescent="0.25"/>
    <row r="348" s="38" customFormat="1" x14ac:dyDescent="0.25"/>
    <row r="349" s="38" customFormat="1" x14ac:dyDescent="0.25"/>
    <row r="350" s="38" customFormat="1" x14ac:dyDescent="0.25"/>
    <row r="351" s="38" customFormat="1" x14ac:dyDescent="0.25"/>
    <row r="352" s="38" customFormat="1" x14ac:dyDescent="0.25"/>
    <row r="353" s="38" customFormat="1" x14ac:dyDescent="0.25"/>
    <row r="354" s="38" customFormat="1" x14ac:dyDescent="0.25"/>
    <row r="355" s="38" customFormat="1" x14ac:dyDescent="0.25"/>
    <row r="356" s="38" customFormat="1" x14ac:dyDescent="0.25"/>
    <row r="357" s="38" customFormat="1" x14ac:dyDescent="0.25"/>
    <row r="358" s="38" customFormat="1" x14ac:dyDescent="0.25"/>
    <row r="359" s="38" customFormat="1" x14ac:dyDescent="0.25"/>
    <row r="360" s="38" customFormat="1" x14ac:dyDescent="0.25"/>
    <row r="361" s="38" customFormat="1" x14ac:dyDescent="0.25"/>
    <row r="362" s="38" customFormat="1" x14ac:dyDescent="0.25"/>
    <row r="363" s="38" customFormat="1" x14ac:dyDescent="0.25"/>
    <row r="364" s="38" customFormat="1" x14ac:dyDescent="0.25"/>
    <row r="365" s="38" customFormat="1" x14ac:dyDescent="0.25"/>
    <row r="366" s="38" customFormat="1" x14ac:dyDescent="0.25"/>
    <row r="367" s="38" customFormat="1" x14ac:dyDescent="0.25"/>
    <row r="368" s="38" customFormat="1" x14ac:dyDescent="0.25"/>
    <row r="369" s="38" customFormat="1" x14ac:dyDescent="0.25"/>
    <row r="370" s="38" customFormat="1" x14ac:dyDescent="0.25"/>
    <row r="371" s="38" customFormat="1" x14ac:dyDescent="0.25"/>
    <row r="372" s="38" customFormat="1" x14ac:dyDescent="0.25"/>
    <row r="373" s="38" customFormat="1" x14ac:dyDescent="0.25"/>
    <row r="374" s="38" customFormat="1" x14ac:dyDescent="0.25"/>
    <row r="375" s="38" customFormat="1" x14ac:dyDescent="0.25"/>
    <row r="376" s="38" customFormat="1" x14ac:dyDescent="0.25"/>
    <row r="377" s="38" customFormat="1" x14ac:dyDescent="0.25"/>
    <row r="378" s="38" customFormat="1" x14ac:dyDescent="0.25"/>
    <row r="379" s="38" customFormat="1" x14ac:dyDescent="0.25"/>
    <row r="380" s="38" customFormat="1" x14ac:dyDescent="0.25"/>
    <row r="381" s="38" customFormat="1" x14ac:dyDescent="0.25"/>
    <row r="382" s="38" customFormat="1" x14ac:dyDescent="0.25"/>
    <row r="383" s="38" customFormat="1" x14ac:dyDescent="0.25"/>
    <row r="384" s="38" customFormat="1" x14ac:dyDescent="0.25"/>
    <row r="385" s="38" customFormat="1" x14ac:dyDescent="0.25"/>
    <row r="386" s="38" customFormat="1" x14ac:dyDescent="0.25"/>
    <row r="387" s="38" customFormat="1" x14ac:dyDescent="0.25"/>
    <row r="388" s="38" customFormat="1" x14ac:dyDescent="0.25"/>
    <row r="389" s="38" customFormat="1" x14ac:dyDescent="0.25"/>
    <row r="390" s="38" customFormat="1" x14ac:dyDescent="0.25"/>
    <row r="391" s="38" customFormat="1" x14ac:dyDescent="0.25"/>
    <row r="392" s="38" customFormat="1" x14ac:dyDescent="0.25"/>
    <row r="393" s="38" customFormat="1" x14ac:dyDescent="0.25"/>
    <row r="394" s="38" customFormat="1" x14ac:dyDescent="0.25"/>
    <row r="395" s="38" customFormat="1" x14ac:dyDescent="0.25"/>
    <row r="396" s="38" customFormat="1" x14ac:dyDescent="0.25"/>
    <row r="397" s="38" customFormat="1" x14ac:dyDescent="0.25"/>
    <row r="398" s="38" customFormat="1" x14ac:dyDescent="0.25"/>
    <row r="399" s="38" customFormat="1" x14ac:dyDescent="0.25"/>
    <row r="400" s="38" customFormat="1" x14ac:dyDescent="0.25"/>
    <row r="401" s="38" customFormat="1" x14ac:dyDescent="0.25"/>
    <row r="402" s="38" customFormat="1" x14ac:dyDescent="0.25"/>
    <row r="403" s="38" customFormat="1" x14ac:dyDescent="0.25"/>
    <row r="404" s="38" customFormat="1" x14ac:dyDescent="0.25"/>
    <row r="405" s="38" customFormat="1" x14ac:dyDescent="0.25"/>
    <row r="406" s="38" customFormat="1" x14ac:dyDescent="0.25"/>
    <row r="407" s="38" customFormat="1" x14ac:dyDescent="0.25"/>
    <row r="408" s="38" customFormat="1" x14ac:dyDescent="0.25"/>
    <row r="409" s="38" customFormat="1" x14ac:dyDescent="0.25"/>
    <row r="410" s="38" customFormat="1" x14ac:dyDescent="0.25"/>
    <row r="411" s="38" customFormat="1" x14ac:dyDescent="0.25"/>
    <row r="412" s="38" customFormat="1" x14ac:dyDescent="0.25"/>
    <row r="413" s="38" customFormat="1" x14ac:dyDescent="0.25"/>
    <row r="414" s="38" customFormat="1" x14ac:dyDescent="0.25"/>
    <row r="415" s="38" customFormat="1" x14ac:dyDescent="0.25"/>
    <row r="416" s="38" customFormat="1" x14ac:dyDescent="0.25"/>
    <row r="417" s="38" customFormat="1" x14ac:dyDescent="0.25"/>
    <row r="418" s="38" customFormat="1" x14ac:dyDescent="0.25"/>
    <row r="419" s="38" customFormat="1" x14ac:dyDescent="0.25"/>
    <row r="420" s="38" customFormat="1" x14ac:dyDescent="0.25"/>
    <row r="421" s="38" customFormat="1" x14ac:dyDescent="0.25"/>
    <row r="422" s="38" customFormat="1" x14ac:dyDescent="0.25"/>
    <row r="423" s="38" customFormat="1" x14ac:dyDescent="0.25"/>
    <row r="424" s="38" customFormat="1" x14ac:dyDescent="0.25"/>
    <row r="425" s="38" customFormat="1" x14ac:dyDescent="0.25"/>
    <row r="426" s="38" customFormat="1" x14ac:dyDescent="0.25"/>
    <row r="427" s="38" customFormat="1" x14ac:dyDescent="0.25"/>
    <row r="428" s="38" customFormat="1" x14ac:dyDescent="0.25"/>
    <row r="429" s="38" customFormat="1" x14ac:dyDescent="0.25"/>
    <row r="430" s="38" customFormat="1" x14ac:dyDescent="0.25"/>
    <row r="431" s="38" customFormat="1" x14ac:dyDescent="0.25"/>
    <row r="432" s="38" customFormat="1" x14ac:dyDescent="0.25"/>
    <row r="433" s="38" customFormat="1" x14ac:dyDescent="0.25"/>
    <row r="434" s="38" customFormat="1" x14ac:dyDescent="0.25"/>
    <row r="435" s="38" customFormat="1" x14ac:dyDescent="0.25"/>
    <row r="436" s="38" customFormat="1" x14ac:dyDescent="0.25"/>
    <row r="437" s="38" customFormat="1" x14ac:dyDescent="0.25"/>
    <row r="438" s="38" customFormat="1" x14ac:dyDescent="0.25"/>
    <row r="439" s="38" customFormat="1" x14ac:dyDescent="0.25"/>
    <row r="440" s="38" customFormat="1" x14ac:dyDescent="0.25"/>
    <row r="441" s="38" customFormat="1" x14ac:dyDescent="0.25"/>
    <row r="442" s="38" customFormat="1" x14ac:dyDescent="0.25"/>
    <row r="443" s="38" customFormat="1" x14ac:dyDescent="0.25"/>
    <row r="444" s="38" customFormat="1" x14ac:dyDescent="0.25"/>
    <row r="445" s="38" customFormat="1" x14ac:dyDescent="0.25"/>
    <row r="446" s="38" customFormat="1" x14ac:dyDescent="0.25"/>
    <row r="447" s="38" customFormat="1" x14ac:dyDescent="0.25"/>
    <row r="448" s="38" customFormat="1" x14ac:dyDescent="0.25"/>
    <row r="449" s="38" customFormat="1" x14ac:dyDescent="0.25"/>
    <row r="450" s="38" customFormat="1" x14ac:dyDescent="0.25"/>
    <row r="451" s="38" customFormat="1" x14ac:dyDescent="0.25"/>
    <row r="452" s="38" customFormat="1" x14ac:dyDescent="0.25"/>
    <row r="453" s="38" customFormat="1" x14ac:dyDescent="0.25"/>
    <row r="454" s="38" customFormat="1" x14ac:dyDescent="0.25"/>
    <row r="455" s="38" customFormat="1" x14ac:dyDescent="0.25"/>
    <row r="456" s="38" customFormat="1" x14ac:dyDescent="0.25"/>
    <row r="457" s="38" customFormat="1" x14ac:dyDescent="0.25"/>
    <row r="458" s="38" customFormat="1" x14ac:dyDescent="0.25"/>
    <row r="459" s="38" customFormat="1" x14ac:dyDescent="0.25"/>
    <row r="460" s="38" customFormat="1" x14ac:dyDescent="0.25"/>
    <row r="461" s="38" customFormat="1" x14ac:dyDescent="0.25"/>
    <row r="462" s="38" customFormat="1" x14ac:dyDescent="0.25"/>
    <row r="463" s="38" customFormat="1" x14ac:dyDescent="0.25"/>
    <row r="464" s="38" customFormat="1" x14ac:dyDescent="0.25"/>
    <row r="465" s="38" customFormat="1" x14ac:dyDescent="0.25"/>
    <row r="466" s="38" customFormat="1" x14ac:dyDescent="0.25"/>
    <row r="467" s="38" customFormat="1" x14ac:dyDescent="0.25"/>
    <row r="468" s="38" customFormat="1" x14ac:dyDescent="0.25"/>
    <row r="469" s="38" customFormat="1" x14ac:dyDescent="0.25"/>
    <row r="470" s="38" customFormat="1" x14ac:dyDescent="0.25"/>
    <row r="471" s="38" customFormat="1" x14ac:dyDescent="0.25"/>
    <row r="472" s="38" customFormat="1" x14ac:dyDescent="0.25"/>
    <row r="473" s="38" customFormat="1" x14ac:dyDescent="0.25"/>
    <row r="474" s="38" customFormat="1" x14ac:dyDescent="0.25"/>
    <row r="475" s="38" customFormat="1" x14ac:dyDescent="0.25"/>
    <row r="476" s="38" customFormat="1" x14ac:dyDescent="0.25"/>
    <row r="477" s="38" customFormat="1" x14ac:dyDescent="0.25"/>
    <row r="478" s="38" customFormat="1" x14ac:dyDescent="0.25"/>
    <row r="479" s="38" customFormat="1" x14ac:dyDescent="0.25"/>
    <row r="480" s="38" customFormat="1" x14ac:dyDescent="0.25"/>
    <row r="481" s="38" customFormat="1" x14ac:dyDescent="0.25"/>
    <row r="482" s="38" customFormat="1" x14ac:dyDescent="0.25"/>
    <row r="483" s="38" customFormat="1" x14ac:dyDescent="0.25"/>
    <row r="484" s="38" customFormat="1" x14ac:dyDescent="0.25"/>
    <row r="485" s="38" customFormat="1" x14ac:dyDescent="0.25"/>
    <row r="486" s="38" customFormat="1" x14ac:dyDescent="0.25"/>
    <row r="487" s="38" customFormat="1" x14ac:dyDescent="0.25"/>
    <row r="488" s="38" customFormat="1" x14ac:dyDescent="0.25"/>
    <row r="489" s="38" customFormat="1" x14ac:dyDescent="0.25"/>
    <row r="490" s="38" customFormat="1" x14ac:dyDescent="0.25"/>
    <row r="491" s="38" customFormat="1" x14ac:dyDescent="0.25"/>
    <row r="492" s="38" customFormat="1" x14ac:dyDescent="0.25"/>
    <row r="493" s="38" customFormat="1" x14ac:dyDescent="0.25"/>
    <row r="494" s="38" customFormat="1" x14ac:dyDescent="0.25"/>
    <row r="495" s="38" customFormat="1" x14ac:dyDescent="0.25"/>
    <row r="496" s="38" customFormat="1" x14ac:dyDescent="0.25"/>
    <row r="497" s="38" customFormat="1" x14ac:dyDescent="0.25"/>
    <row r="498" s="38" customFormat="1" x14ac:dyDescent="0.25"/>
    <row r="499" s="38" customFormat="1" x14ac:dyDescent="0.25"/>
    <row r="500" s="38" customFormat="1" x14ac:dyDescent="0.25"/>
    <row r="501" s="38" customFormat="1" x14ac:dyDescent="0.25"/>
    <row r="502" s="38" customFormat="1" x14ac:dyDescent="0.25"/>
    <row r="503" s="38" customFormat="1" x14ac:dyDescent="0.25"/>
    <row r="504" s="38" customFormat="1" x14ac:dyDescent="0.25"/>
    <row r="505" s="38" customFormat="1" x14ac:dyDescent="0.25"/>
    <row r="506" s="38" customFormat="1" x14ac:dyDescent="0.25"/>
    <row r="507" s="38" customFormat="1" x14ac:dyDescent="0.25"/>
    <row r="508" s="38" customFormat="1" x14ac:dyDescent="0.25"/>
    <row r="509" s="38" customFormat="1" x14ac:dyDescent="0.25"/>
    <row r="510" s="38" customFormat="1" x14ac:dyDescent="0.25"/>
    <row r="511" s="38" customFormat="1" x14ac:dyDescent="0.25"/>
    <row r="512" s="38" customFormat="1" x14ac:dyDescent="0.25"/>
    <row r="513" s="38" customFormat="1" x14ac:dyDescent="0.25"/>
    <row r="514" s="38" customFormat="1" x14ac:dyDescent="0.25"/>
    <row r="515" s="38" customFormat="1" x14ac:dyDescent="0.25"/>
    <row r="516" s="38" customFormat="1" x14ac:dyDescent="0.25"/>
    <row r="517" s="38" customFormat="1" x14ac:dyDescent="0.25"/>
    <row r="518" s="38" customFormat="1" x14ac:dyDescent="0.25"/>
    <row r="519" s="38" customFormat="1" x14ac:dyDescent="0.25"/>
    <row r="520" s="38" customFormat="1" x14ac:dyDescent="0.25"/>
    <row r="521" s="38" customFormat="1" x14ac:dyDescent="0.25"/>
    <row r="522" s="38" customFormat="1" x14ac:dyDescent="0.25"/>
    <row r="523" s="38" customFormat="1" x14ac:dyDescent="0.25"/>
    <row r="524" s="38" customFormat="1" x14ac:dyDescent="0.25"/>
    <row r="525" s="38" customFormat="1" x14ac:dyDescent="0.25"/>
    <row r="526" s="38" customFormat="1" x14ac:dyDescent="0.25"/>
    <row r="527" s="38" customFormat="1" x14ac:dyDescent="0.25"/>
    <row r="528" s="38" customFormat="1" x14ac:dyDescent="0.25"/>
    <row r="529" s="38" customFormat="1" x14ac:dyDescent="0.25"/>
    <row r="530" s="38" customFormat="1" x14ac:dyDescent="0.25"/>
    <row r="531" s="38" customFormat="1" x14ac:dyDescent="0.25"/>
    <row r="532" s="38" customFormat="1" x14ac:dyDescent="0.25"/>
    <row r="533" s="38" customFormat="1" x14ac:dyDescent="0.25"/>
    <row r="534" s="38" customFormat="1" x14ac:dyDescent="0.25"/>
    <row r="535" s="38" customFormat="1" x14ac:dyDescent="0.25"/>
    <row r="536" s="38" customFormat="1" x14ac:dyDescent="0.25"/>
    <row r="537" s="38" customFormat="1" x14ac:dyDescent="0.25"/>
    <row r="538" s="38" customFormat="1" x14ac:dyDescent="0.25"/>
    <row r="539" s="38" customFormat="1" x14ac:dyDescent="0.25"/>
    <row r="540" s="38" customFormat="1" x14ac:dyDescent="0.25"/>
    <row r="541" s="38" customFormat="1" x14ac:dyDescent="0.25"/>
    <row r="542" s="38" customFormat="1" x14ac:dyDescent="0.25"/>
    <row r="543" s="38" customFormat="1" x14ac:dyDescent="0.25"/>
    <row r="544" s="38" customFormat="1" x14ac:dyDescent="0.25"/>
    <row r="545" s="38" customFormat="1" x14ac:dyDescent="0.25"/>
    <row r="546" s="38" customFormat="1" x14ac:dyDescent="0.25"/>
    <row r="547" s="38" customFormat="1" x14ac:dyDescent="0.25"/>
    <row r="548" s="38" customFormat="1" x14ac:dyDescent="0.25"/>
    <row r="549" s="38" customFormat="1" x14ac:dyDescent="0.25"/>
    <row r="550" s="38" customFormat="1" x14ac:dyDescent="0.25"/>
    <row r="551" s="38" customFormat="1" x14ac:dyDescent="0.25"/>
    <row r="552" s="38" customFormat="1" x14ac:dyDescent="0.25"/>
    <row r="553" s="38" customFormat="1" x14ac:dyDescent="0.25"/>
    <row r="554" s="38" customFormat="1" x14ac:dyDescent="0.25"/>
    <row r="555" s="38" customFormat="1" x14ac:dyDescent="0.25"/>
    <row r="556" s="38" customFormat="1" x14ac:dyDescent="0.25"/>
    <row r="557" s="38" customFormat="1" x14ac:dyDescent="0.25"/>
    <row r="558" s="38" customFormat="1" x14ac:dyDescent="0.25"/>
    <row r="559" s="38" customFormat="1" x14ac:dyDescent="0.25"/>
  </sheetData>
  <conditionalFormatting sqref="S48:T50">
    <cfRule type="iconSet" priority="1">
      <iconSet iconSet="3Symbols" showValue="0" reverse="1">
        <cfvo type="percent" val="0"/>
        <cfvo type="num" val="0"/>
        <cfvo type="num" val="0" gte="0"/>
      </iconSet>
    </cfRule>
    <cfRule type="iconSet" priority="2">
      <iconSet reverse="1">
        <cfvo type="percent" val="0"/>
        <cfvo type="percent" val="33"/>
        <cfvo type="percent" val="67"/>
      </iconSet>
    </cfRule>
    <cfRule type="iconSet" priority="3">
      <iconSet>
        <cfvo type="percent" val="0"/>
        <cfvo type="num" val="0"/>
        <cfvo type="num" val="0" gte="0"/>
      </iconSet>
    </cfRule>
    <cfRule type="iconSet" priority="4">
      <iconSet reverse="1">
        <cfvo type="percent" val="0"/>
        <cfvo type="num" val="0"/>
        <cfvo type="num" val="0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рейтинг</vt:lpstr>
      <vt:lpstr>Итоговый общий</vt:lpstr>
      <vt:lpstr>Итоговый по группам</vt:lpstr>
      <vt:lpstr>Показатели</vt:lpstr>
      <vt:lpstr>'Итоговый общий'!Область_печати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Эльвира Фатыйхова</dc:creator>
  <cp:lastModifiedBy>Приёмная</cp:lastModifiedBy>
  <cp:lastPrinted>2016-09-28T08:16:12Z</cp:lastPrinted>
  <dcterms:created xsi:type="dcterms:W3CDTF">2011-04-28T08:11:16Z</dcterms:created>
  <dcterms:modified xsi:type="dcterms:W3CDTF">2016-09-28T11:41:16Z</dcterms:modified>
</cp:coreProperties>
</file>